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<sst xmlns="http://schemas.openxmlformats.org/spreadsheetml/2006/main" count="137" uniqueCount="96">
  <si>
    <t>P  O  D  A  T  O  C  I</t>
  </si>
  <si>
    <t>za  penziskite  primawa za MAJ  2008  godina</t>
  </si>
  <si>
    <t>1.</t>
  </si>
  <si>
    <t xml:space="preserve">Korisnici na penzija </t>
  </si>
  <si>
    <t>broj</t>
  </si>
  <si>
    <t>struktura</t>
  </si>
  <si>
    <t>prose~na penzija</t>
  </si>
  <si>
    <t xml:space="preserve"> - starosni</t>
  </si>
  <si>
    <t xml:space="preserve"> - invalidski</t>
  </si>
  <si>
    <t xml:space="preserve"> - semejni</t>
  </si>
  <si>
    <t>V  K  U  P  N  O  :</t>
  </si>
  <si>
    <t>2.</t>
  </si>
  <si>
    <t>Korisnici na minim.</t>
  </si>
  <si>
    <t xml:space="preserve"> </t>
  </si>
  <si>
    <t>zemjodelski penzii</t>
  </si>
  <si>
    <t xml:space="preserve">  </t>
  </si>
  <si>
    <t>3.</t>
  </si>
  <si>
    <t>Korisnici na voeni</t>
  </si>
  <si>
    <t>penzii</t>
  </si>
  <si>
    <t xml:space="preserve">       Vkupno :</t>
  </si>
  <si>
    <t>4.</t>
  </si>
  <si>
    <t xml:space="preserve">Porast na brojot na  </t>
  </si>
  <si>
    <t>V/2008</t>
  </si>
  <si>
    <t>korisnicite na penzija</t>
  </si>
  <si>
    <t>IV/2008</t>
  </si>
  <si>
    <t>XII/2007</t>
  </si>
  <si>
    <t xml:space="preserve">  -</t>
  </si>
  <si>
    <t>starosni</t>
  </si>
  <si>
    <t xml:space="preserve">            -</t>
  </si>
  <si>
    <t>invalidski</t>
  </si>
  <si>
    <t>semejni</t>
  </si>
  <si>
    <t>Vkupno :</t>
  </si>
  <si>
    <t>5.</t>
  </si>
  <si>
    <t>Korisnici na najnizok</t>
  </si>
  <si>
    <t>iznos na penzija</t>
  </si>
  <si>
    <t>iznos</t>
  </si>
  <si>
    <t xml:space="preserve">   - Ostvareno pravo do</t>
  </si>
  <si>
    <t xml:space="preserve">      31.12.1996god.</t>
  </si>
  <si>
    <t xml:space="preserve">             I</t>
  </si>
  <si>
    <t xml:space="preserve">  grupa</t>
  </si>
  <si>
    <t xml:space="preserve">            II</t>
  </si>
  <si>
    <t xml:space="preserve">           III</t>
  </si>
  <si>
    <t xml:space="preserve">            Vkupno :</t>
  </si>
  <si>
    <t xml:space="preserve">       -</t>
  </si>
  <si>
    <t xml:space="preserve">     -Ostvareno pravo od</t>
  </si>
  <si>
    <t xml:space="preserve">      1.01.1997 godina</t>
  </si>
  <si>
    <t xml:space="preserve">  III</t>
  </si>
  <si>
    <t xml:space="preserve">             Vkupno :</t>
  </si>
  <si>
    <t xml:space="preserve">      1.01.2002 godina</t>
  </si>
  <si>
    <t>6.</t>
  </si>
  <si>
    <t>Korisnici na najvisok iznos na penzija:</t>
  </si>
  <si>
    <t>a) ostvarena do 31.12.1996 god.</t>
  </si>
  <si>
    <t>b) ostvarena od 01.01.1997 god.</t>
  </si>
  <si>
    <t>c) ostvarena od 01.01.2002 god.</t>
  </si>
  <si>
    <t>Soodnos na prose~nata penzija</t>
  </si>
  <si>
    <t xml:space="preserve">Vk.pros.plata </t>
  </si>
  <si>
    <t>za maj 2008 godina so :</t>
  </si>
  <si>
    <r>
      <t>za</t>
    </r>
    <r>
      <rPr>
        <sz val="10"/>
        <rFont val="Arial"/>
        <family val="2"/>
      </rPr>
      <t xml:space="preserve"> III/08 =15.529</t>
    </r>
  </si>
  <si>
    <t>Soodnos so najniskiot iznos na</t>
  </si>
  <si>
    <r>
      <t xml:space="preserve">penzija  </t>
    </r>
    <r>
      <rPr>
        <b/>
        <sz val="10"/>
        <rFont val="Arial"/>
        <family val="2"/>
      </rPr>
      <t>III</t>
    </r>
    <r>
      <rPr>
        <b/>
        <sz val="10"/>
        <rFont val="MAC C Times"/>
        <family val="1"/>
      </rPr>
      <t xml:space="preserve"> grupa na :</t>
    </r>
  </si>
  <si>
    <t>prose~nata penzija</t>
  </si>
  <si>
    <t>1 : 1,37</t>
  </si>
  <si>
    <t>1 : 1,83</t>
  </si>
  <si>
    <t>1 : 1,70</t>
  </si>
  <si>
    <t>najvisokata penzija</t>
  </si>
  <si>
    <t>1 : 4,68</t>
  </si>
  <si>
    <t>1 : 6,27</t>
  </si>
  <si>
    <t>1 : 5,83</t>
  </si>
  <si>
    <t xml:space="preserve"> Isplata na penziite za maj 2008 godina </t>
  </si>
  <si>
    <t>broj na</t>
  </si>
  <si>
    <t>korisnici</t>
  </si>
  <si>
    <t>isplateni;</t>
  </si>
  <si>
    <t xml:space="preserve">        - Pasivni - MVR</t>
  </si>
  <si>
    <t xml:space="preserve">                  - Voeni  penzii      </t>
  </si>
  <si>
    <t xml:space="preserve">       - Minimalni zemjodelski penzii</t>
  </si>
  <si>
    <t xml:space="preserve">                       - Drugi Republiki</t>
  </si>
  <si>
    <t xml:space="preserve">       - Vonredna isplata</t>
  </si>
  <si>
    <t xml:space="preserve">       - Ra~na isplata</t>
  </si>
  <si>
    <t xml:space="preserve">       - Zadr{ki</t>
  </si>
  <si>
    <t>Vkupno penzii :</t>
  </si>
  <si>
    <t xml:space="preserve">  Pridones za zdravstvo so dr.Republiki</t>
  </si>
  <si>
    <r>
      <t>I</t>
    </r>
    <r>
      <rPr>
        <sz val="10"/>
        <rFont val="MAC C Times"/>
        <family val="1"/>
      </rPr>
      <t xml:space="preserve"> Vkupno penzii so pridones :</t>
    </r>
  </si>
  <si>
    <t xml:space="preserve">  - Nadomest za tel. o{tetuvawe</t>
  </si>
  <si>
    <t xml:space="preserve">  - Nadomest za inval. osiguruvawe</t>
  </si>
  <si>
    <t xml:space="preserve">  - Sr-va za {koluv.deca invalidi</t>
  </si>
  <si>
    <r>
      <t xml:space="preserve"> II </t>
    </r>
    <r>
      <rPr>
        <sz val="10"/>
        <rFont val="MAC C Times"/>
        <family val="1"/>
      </rPr>
      <t>Vkupno nadomestoci :</t>
    </r>
  </si>
  <si>
    <r>
      <t>VKUPNO ZA ISPLATA</t>
    </r>
    <r>
      <rPr>
        <sz val="10"/>
        <rFont val="Arial"/>
        <family val="2"/>
      </rPr>
      <t xml:space="preserve"> ( I +II  )</t>
    </r>
  </si>
  <si>
    <t>pros.penz</t>
  </si>
  <si>
    <t>Korisnici na penzii od MVR</t>
  </si>
  <si>
    <t>Porast na brojot na korisnici na penzii vo periodot 1990/2008 god.</t>
  </si>
  <si>
    <t>godina</t>
  </si>
  <si>
    <t>broj na korisnici</t>
  </si>
  <si>
    <t>god.porast</t>
  </si>
  <si>
    <t>prose~. mes.</t>
  </si>
  <si>
    <t xml:space="preserve">        porast</t>
  </si>
  <si>
    <t>(maj)</t>
  </si>
</sst>
</file>

<file path=xl/styles.xml><?xml version="1.0" encoding="utf-8"?>
<styleSheet xmlns="http://schemas.openxmlformats.org/spreadsheetml/2006/main">
  <numFmts count="9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  <numFmt numFmtId="164" formatCode="0.0%"/>
  </numFmts>
  <fonts count="8">
    <font>
      <sz val="10"/>
      <name val="Arial"/>
      <family val="0"/>
    </font>
    <font>
      <sz val="10"/>
      <name val="MAC C Times"/>
      <family val="1"/>
    </font>
    <font>
      <b/>
      <sz val="10"/>
      <name val="MAC C Times"/>
      <family val="1"/>
    </font>
    <font>
      <u val="single"/>
      <sz val="10"/>
      <name val="Arial"/>
      <family val="2"/>
    </font>
    <font>
      <sz val="10"/>
      <name val="MAC C Swiss"/>
      <family val="2"/>
    </font>
    <font>
      <b/>
      <sz val="10"/>
      <name val="Arial"/>
      <family val="2"/>
    </font>
    <font>
      <sz val="10"/>
      <name val="Albertus Medium"/>
      <family val="2"/>
    </font>
    <font>
      <sz val="10"/>
      <name val="Mac Times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3" fontId="0" fillId="0" borderId="0" xfId="0" applyNumberFormat="1" applyFont="1" applyBorder="1" applyAlignment="1">
      <alignment horizontal="right"/>
    </xf>
    <xf numFmtId="164" fontId="0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4" fontId="0" fillId="0" borderId="0" xfId="0" applyNumberFormat="1" applyFont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1" xfId="0" applyFont="1" applyBorder="1" applyAlignment="1">
      <alignment/>
    </xf>
    <xf numFmtId="3" fontId="0" fillId="0" borderId="1" xfId="0" applyNumberFormat="1" applyFont="1" applyBorder="1" applyAlignment="1">
      <alignment horizontal="right"/>
    </xf>
    <xf numFmtId="164" fontId="0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4" fontId="0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0" fontId="2" fillId="0" borderId="0" xfId="0" applyFont="1" applyAlignment="1">
      <alignment/>
    </xf>
    <xf numFmtId="3" fontId="1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3" fontId="0" fillId="0" borderId="0" xfId="0" applyNumberFormat="1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" xfId="0" applyFont="1" applyBorder="1" applyAlignment="1">
      <alignment/>
    </xf>
    <xf numFmtId="0" fontId="1" fillId="0" borderId="0" xfId="0" applyFont="1" applyAlignment="1" quotePrefix="1">
      <alignment/>
    </xf>
    <xf numFmtId="0" fontId="1" fillId="0" borderId="3" xfId="0" applyFont="1" applyBorder="1" applyAlignment="1">
      <alignment/>
    </xf>
    <xf numFmtId="0" fontId="0" fillId="0" borderId="3" xfId="0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3" fontId="0" fillId="0" borderId="4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1" fillId="0" borderId="2" xfId="0" applyFont="1" applyBorder="1" applyAlignment="1">
      <alignment/>
    </xf>
    <xf numFmtId="3" fontId="0" fillId="0" borderId="1" xfId="0" applyNumberFormat="1" applyFont="1" applyBorder="1" applyAlignment="1">
      <alignment/>
    </xf>
    <xf numFmtId="9" fontId="1" fillId="0" borderId="0" xfId="19" applyFont="1" applyAlignment="1">
      <alignment/>
    </xf>
    <xf numFmtId="3" fontId="1" fillId="0" borderId="0" xfId="0" applyNumberFormat="1" applyFont="1" applyAlignment="1">
      <alignment/>
    </xf>
    <xf numFmtId="0" fontId="2" fillId="0" borderId="2" xfId="0" applyFont="1" applyBorder="1" applyAlignment="1">
      <alignment horizontal="center"/>
    </xf>
    <xf numFmtId="3" fontId="0" fillId="0" borderId="2" xfId="0" applyNumberFormat="1" applyFont="1" applyBorder="1" applyAlignment="1">
      <alignment/>
    </xf>
    <xf numFmtId="4" fontId="0" fillId="0" borderId="2" xfId="0" applyNumberFormat="1" applyFont="1" applyBorder="1" applyAlignment="1">
      <alignment horizontal="right"/>
    </xf>
    <xf numFmtId="0" fontId="1" fillId="0" borderId="1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4" fontId="0" fillId="0" borderId="2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164" fontId="1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center"/>
    </xf>
    <xf numFmtId="4" fontId="1" fillId="0" borderId="0" xfId="0" applyNumberFormat="1" applyFont="1" applyAlignment="1">
      <alignment/>
    </xf>
    <xf numFmtId="0" fontId="0" fillId="0" borderId="0" xfId="0" applyFont="1" applyBorder="1" applyAlignment="1">
      <alignment horizontal="center"/>
    </xf>
    <xf numFmtId="0" fontId="4" fillId="0" borderId="2" xfId="0" applyFont="1" applyBorder="1" applyAlignment="1">
      <alignment/>
    </xf>
    <xf numFmtId="164" fontId="0" fillId="0" borderId="0" xfId="0" applyNumberFormat="1" applyFont="1" applyAlignment="1">
      <alignment horizontal="center" wrapText="1"/>
    </xf>
    <xf numFmtId="164" fontId="1" fillId="0" borderId="0" xfId="0" applyNumberFormat="1" applyFont="1" applyAlignment="1">
      <alignment/>
    </xf>
    <xf numFmtId="47" fontId="1" fillId="0" borderId="0" xfId="0" applyNumberFormat="1" applyFont="1" applyAlignment="1">
      <alignment/>
    </xf>
    <xf numFmtId="164" fontId="1" fillId="0" borderId="0" xfId="0" applyNumberFormat="1" applyFont="1" applyBorder="1" applyAlignment="1">
      <alignment/>
    </xf>
    <xf numFmtId="164" fontId="0" fillId="0" borderId="1" xfId="0" applyNumberFormat="1" applyFont="1" applyBorder="1" applyAlignment="1">
      <alignment horizontal="center" wrapText="1"/>
    </xf>
    <xf numFmtId="9" fontId="1" fillId="0" borderId="1" xfId="19" applyFont="1" applyBorder="1" applyAlignment="1">
      <alignment/>
    </xf>
    <xf numFmtId="164" fontId="1" fillId="0" borderId="1" xfId="0" applyNumberFormat="1" applyFont="1" applyBorder="1" applyAlignment="1">
      <alignment horizontal="center" wrapText="1"/>
    </xf>
    <xf numFmtId="4" fontId="0" fillId="0" borderId="2" xfId="0" applyNumberFormat="1" applyFont="1" applyBorder="1" applyAlignment="1">
      <alignment horizontal="center"/>
    </xf>
    <xf numFmtId="0" fontId="0" fillId="0" borderId="0" xfId="0" applyFont="1" applyAlignment="1" quotePrefix="1">
      <alignment horizontal="right"/>
    </xf>
    <xf numFmtId="0" fontId="0" fillId="0" borderId="0" xfId="0" applyFont="1" applyBorder="1" applyAlignment="1" quotePrefix="1">
      <alignment horizontal="right"/>
    </xf>
    <xf numFmtId="47" fontId="0" fillId="0" borderId="0" xfId="0" applyNumberFormat="1" applyFont="1" applyBorder="1" applyAlignment="1" quotePrefix="1">
      <alignment horizontal="right"/>
    </xf>
    <xf numFmtId="0" fontId="1" fillId="0" borderId="2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3" fontId="0" fillId="0" borderId="0" xfId="0" applyNumberFormat="1" applyFont="1" applyBorder="1" applyAlignment="1">
      <alignment/>
    </xf>
    <xf numFmtId="4" fontId="0" fillId="0" borderId="1" xfId="0" applyNumberFormat="1" applyFont="1" applyBorder="1" applyAlignment="1">
      <alignment/>
    </xf>
    <xf numFmtId="0" fontId="1" fillId="0" borderId="0" xfId="0" applyFont="1" applyBorder="1" applyAlignment="1">
      <alignment horizontal="left"/>
    </xf>
    <xf numFmtId="4" fontId="0" fillId="0" borderId="0" xfId="0" applyNumberFormat="1" applyFont="1" applyBorder="1" applyAlignment="1">
      <alignment/>
    </xf>
    <xf numFmtId="2" fontId="0" fillId="0" borderId="2" xfId="0" applyNumberFormat="1" applyFont="1" applyBorder="1" applyAlignment="1">
      <alignment horizontal="right"/>
    </xf>
    <xf numFmtId="0" fontId="6" fillId="0" borderId="1" xfId="0" applyFont="1" applyBorder="1" applyAlignment="1">
      <alignment/>
    </xf>
    <xf numFmtId="0" fontId="1" fillId="0" borderId="1" xfId="0" applyFont="1" applyBorder="1" applyAlignment="1">
      <alignment horizontal="left"/>
    </xf>
    <xf numFmtId="4" fontId="1" fillId="0" borderId="0" xfId="0" applyNumberFormat="1" applyFont="1" applyBorder="1" applyAlignment="1">
      <alignment/>
    </xf>
    <xf numFmtId="2" fontId="0" fillId="0" borderId="0" xfId="0" applyNumberFormat="1" applyFont="1" applyAlignment="1">
      <alignment horizontal="right"/>
    </xf>
    <xf numFmtId="2" fontId="0" fillId="0" borderId="0" xfId="0" applyNumberFormat="1" applyFont="1" applyAlignment="1">
      <alignment/>
    </xf>
    <xf numFmtId="2" fontId="0" fillId="0" borderId="2" xfId="0" applyNumberFormat="1" applyFont="1" applyBorder="1" applyAlignment="1">
      <alignment/>
    </xf>
    <xf numFmtId="2" fontId="0" fillId="0" borderId="1" xfId="0" applyNumberFormat="1" applyFont="1" applyBorder="1" applyAlignment="1">
      <alignment/>
    </xf>
    <xf numFmtId="0" fontId="1" fillId="0" borderId="5" xfId="0" applyFont="1" applyBorder="1" applyAlignment="1">
      <alignment/>
    </xf>
    <xf numFmtId="0" fontId="0" fillId="0" borderId="3" xfId="0" applyFont="1" applyBorder="1" applyAlignment="1">
      <alignment/>
    </xf>
    <xf numFmtId="0" fontId="7" fillId="0" borderId="4" xfId="0" applyFont="1" applyBorder="1" applyAlignment="1">
      <alignment/>
    </xf>
    <xf numFmtId="4" fontId="0" fillId="0" borderId="4" xfId="0" applyNumberFormat="1" applyFont="1" applyBorder="1" applyAlignment="1">
      <alignment/>
    </xf>
    <xf numFmtId="0" fontId="1" fillId="0" borderId="6" xfId="0" applyFont="1" applyBorder="1" applyAlignment="1">
      <alignment horizontal="center"/>
    </xf>
    <xf numFmtId="0" fontId="1" fillId="0" borderId="6" xfId="0" applyFont="1" applyBorder="1" applyAlignment="1">
      <alignment/>
    </xf>
    <xf numFmtId="3" fontId="0" fillId="0" borderId="6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4" fontId="0" fillId="0" borderId="2" xfId="0" applyNumberFormat="1" applyFont="1" applyBorder="1" applyAlignment="1">
      <alignment horizontal="center"/>
    </xf>
    <xf numFmtId="0" fontId="0" fillId="0" borderId="6" xfId="0" applyFont="1" applyBorder="1" applyAlignment="1" quotePrefix="1">
      <alignment horizontal="center"/>
    </xf>
    <xf numFmtId="47" fontId="0" fillId="0" borderId="0" xfId="0" applyNumberFormat="1" applyFont="1" applyBorder="1" applyAlignment="1" quotePrefix="1">
      <alignment horizontal="center"/>
    </xf>
    <xf numFmtId="0" fontId="1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K111"/>
  <sheetViews>
    <sheetView tabSelected="1" workbookViewId="0" topLeftCell="A94">
      <selection activeCell="K9" sqref="K9"/>
    </sheetView>
  </sheetViews>
  <sheetFormatPr defaultColWidth="9.140625" defaultRowHeight="12.75"/>
  <cols>
    <col min="1" max="1" width="3.8515625" style="1" customWidth="1"/>
    <col min="2" max="2" width="11.8515625" style="1" customWidth="1"/>
    <col min="3" max="3" width="10.8515625" style="1" customWidth="1"/>
    <col min="4" max="4" width="8.57421875" style="1" customWidth="1"/>
    <col min="5" max="5" width="11.57421875" style="1" customWidth="1"/>
    <col min="6" max="7" width="12.28125" style="1" customWidth="1"/>
    <col min="8" max="8" width="10.421875" style="1" customWidth="1"/>
    <col min="9" max="9" width="11.28125" style="1" customWidth="1"/>
    <col min="10" max="10" width="5.7109375" style="1" customWidth="1"/>
    <col min="11" max="16384" width="8.8515625" style="1" customWidth="1"/>
  </cols>
  <sheetData>
    <row r="2" spans="4:9" ht="12.75">
      <c r="D2" s="2"/>
      <c r="E2" s="2" t="s">
        <v>0</v>
      </c>
      <c r="G2" s="2"/>
      <c r="H2" s="2"/>
      <c r="I2" s="2"/>
    </row>
    <row r="3" spans="5:9" ht="16.5" customHeight="1">
      <c r="E3" s="3" t="s">
        <v>1</v>
      </c>
      <c r="F3" s="4"/>
      <c r="G3" s="3"/>
      <c r="H3" s="3"/>
      <c r="I3" s="3"/>
    </row>
    <row r="4" spans="1:10" ht="21" customHeight="1">
      <c r="A4" s="5" t="s">
        <v>2</v>
      </c>
      <c r="B4" s="6" t="s">
        <v>3</v>
      </c>
      <c r="C4" s="6"/>
      <c r="D4" s="6"/>
      <c r="E4" s="7" t="s">
        <v>4</v>
      </c>
      <c r="G4" s="7" t="s">
        <v>5</v>
      </c>
      <c r="H4" s="4"/>
      <c r="I4" s="8" t="s">
        <v>6</v>
      </c>
      <c r="J4" s="9"/>
    </row>
    <row r="5" spans="1:10" ht="12" customHeight="1">
      <c r="A5" s="5"/>
      <c r="B5" s="6"/>
      <c r="C5" s="6"/>
      <c r="D5" s="6"/>
      <c r="E5" s="4"/>
      <c r="F5" s="4"/>
      <c r="G5" s="4"/>
      <c r="H5" s="4"/>
      <c r="I5" s="10"/>
      <c r="J5" s="9"/>
    </row>
    <row r="6" spans="1:9" ht="12.75">
      <c r="A6" s="11"/>
      <c r="B6" s="1" t="s">
        <v>7</v>
      </c>
      <c r="E6" s="12">
        <v>149218</v>
      </c>
      <c r="F6" s="12"/>
      <c r="G6" s="13">
        <f>E6/$E$9</f>
        <v>0.5475869813321786</v>
      </c>
      <c r="H6" s="14"/>
      <c r="I6" s="15">
        <v>10046</v>
      </c>
    </row>
    <row r="7" spans="1:9" ht="12.75">
      <c r="A7" s="11"/>
      <c r="B7" s="1" t="s">
        <v>8</v>
      </c>
      <c r="E7" s="12">
        <v>48825</v>
      </c>
      <c r="F7" s="12"/>
      <c r="G7" s="13">
        <f>E7/$E$9</f>
        <v>0.17917365440860766</v>
      </c>
      <c r="H7" s="14"/>
      <c r="I7" s="15">
        <v>7915</v>
      </c>
    </row>
    <row r="8" spans="1:11" ht="12.75">
      <c r="A8" s="16"/>
      <c r="B8" s="9" t="s">
        <v>9</v>
      </c>
      <c r="C8" s="9"/>
      <c r="D8" s="9"/>
      <c r="E8" s="12">
        <v>74458</v>
      </c>
      <c r="F8" s="12"/>
      <c r="G8" s="13">
        <f>E8/$E$9</f>
        <v>0.27323936425921375</v>
      </c>
      <c r="H8" s="17"/>
      <c r="I8" s="15">
        <v>7177</v>
      </c>
      <c r="K8" s="9"/>
    </row>
    <row r="9" spans="1:9" ht="12.75">
      <c r="A9" s="16"/>
      <c r="B9" s="18" t="s">
        <v>10</v>
      </c>
      <c r="C9" s="18"/>
      <c r="D9" s="18"/>
      <c r="E9" s="19">
        <f>SUM(E6:E8)</f>
        <v>272501</v>
      </c>
      <c r="F9" s="19"/>
      <c r="G9" s="20">
        <f>E9/$E$9</f>
        <v>1</v>
      </c>
      <c r="H9" s="21"/>
      <c r="I9" s="22">
        <v>8881</v>
      </c>
    </row>
    <row r="10" spans="1:5" ht="12.75">
      <c r="A10" s="2" t="s">
        <v>11</v>
      </c>
      <c r="B10" s="23" t="s">
        <v>12</v>
      </c>
      <c r="C10" s="23"/>
      <c r="D10" s="24" t="s">
        <v>13</v>
      </c>
      <c r="E10" s="25"/>
    </row>
    <row r="11" spans="1:9" ht="12.75">
      <c r="A11" s="2"/>
      <c r="B11" s="23" t="s">
        <v>14</v>
      </c>
      <c r="C11" s="23"/>
      <c r="D11" s="26"/>
      <c r="E11" s="27">
        <v>2969</v>
      </c>
      <c r="F11" s="28"/>
      <c r="G11" s="28"/>
      <c r="H11" s="28"/>
      <c r="I11" s="15">
        <v>3240</v>
      </c>
    </row>
    <row r="12" spans="1:9" ht="12.75">
      <c r="A12" s="11"/>
      <c r="E12" s="29"/>
      <c r="F12" s="28" t="s">
        <v>15</v>
      </c>
      <c r="G12" s="28"/>
      <c r="H12" s="28"/>
      <c r="I12" s="29"/>
    </row>
    <row r="13" spans="1:9" ht="12.75">
      <c r="A13" s="2" t="s">
        <v>16</v>
      </c>
      <c r="B13" s="23" t="s">
        <v>17</v>
      </c>
      <c r="C13" s="23"/>
      <c r="D13" s="9"/>
      <c r="E13" s="29"/>
      <c r="F13" s="28"/>
      <c r="G13" s="28"/>
      <c r="H13" s="28"/>
      <c r="I13" s="29"/>
    </row>
    <row r="14" spans="1:11" ht="12.75">
      <c r="A14" s="2"/>
      <c r="B14" s="30" t="s">
        <v>18</v>
      </c>
      <c r="C14" s="30"/>
      <c r="E14" s="27">
        <v>2491</v>
      </c>
      <c r="F14" s="28"/>
      <c r="G14" s="28"/>
      <c r="H14" s="28"/>
      <c r="I14" s="15">
        <v>15629</v>
      </c>
      <c r="K14" s="31"/>
    </row>
    <row r="15" spans="1:9" ht="13.5" thickBot="1">
      <c r="A15" s="16"/>
      <c r="B15" s="32"/>
      <c r="C15" s="32"/>
      <c r="D15" s="32"/>
      <c r="E15" s="33"/>
      <c r="F15" s="34"/>
      <c r="G15" s="32"/>
      <c r="H15" s="32"/>
      <c r="I15" s="32"/>
    </row>
    <row r="16" spans="1:9" ht="14.25" thickBot="1" thickTop="1">
      <c r="A16" s="16"/>
      <c r="B16" s="35" t="s">
        <v>19</v>
      </c>
      <c r="C16" s="35"/>
      <c r="D16" s="35"/>
      <c r="E16" s="36">
        <f>E9+E11+E14</f>
        <v>277961</v>
      </c>
      <c r="F16" s="32"/>
      <c r="G16" s="35"/>
      <c r="H16" s="35"/>
      <c r="I16" s="35"/>
    </row>
    <row r="17" spans="1:9" ht="13.5" thickTop="1">
      <c r="A17" s="2" t="s">
        <v>20</v>
      </c>
      <c r="B17" s="23" t="s">
        <v>21</v>
      </c>
      <c r="C17" s="23"/>
      <c r="D17" s="9"/>
      <c r="G17" s="37" t="s">
        <v>22</v>
      </c>
      <c r="I17" s="37" t="s">
        <v>22</v>
      </c>
    </row>
    <row r="18" spans="1:9" ht="12.75">
      <c r="A18" s="2"/>
      <c r="B18" s="30" t="s">
        <v>23</v>
      </c>
      <c r="C18" s="30"/>
      <c r="D18" s="9"/>
      <c r="G18" s="37" t="s">
        <v>24</v>
      </c>
      <c r="I18" s="37" t="s">
        <v>25</v>
      </c>
    </row>
    <row r="19" spans="1:9" ht="12.75">
      <c r="A19" s="11"/>
      <c r="I19" s="38"/>
    </row>
    <row r="20" spans="1:9" ht="12.75">
      <c r="A20" s="11"/>
      <c r="B20" s="11" t="s">
        <v>26</v>
      </c>
      <c r="C20" s="1" t="s">
        <v>27</v>
      </c>
      <c r="G20" s="39">
        <v>-442</v>
      </c>
      <c r="I20" s="39">
        <v>-857</v>
      </c>
    </row>
    <row r="21" spans="1:9" ht="12.75">
      <c r="A21" s="11"/>
      <c r="B21" s="28" t="s">
        <v>28</v>
      </c>
      <c r="C21" s="1" t="s">
        <v>29</v>
      </c>
      <c r="G21" s="39">
        <v>-27</v>
      </c>
      <c r="I21" s="39">
        <v>771</v>
      </c>
    </row>
    <row r="22" spans="1:9" ht="12.75">
      <c r="A22" s="16"/>
      <c r="B22" s="28" t="s">
        <v>28</v>
      </c>
      <c r="C22" s="40" t="s">
        <v>30</v>
      </c>
      <c r="D22" s="40"/>
      <c r="E22" s="40"/>
      <c r="G22" s="39">
        <v>-238</v>
      </c>
      <c r="H22" s="40"/>
      <c r="I22" s="39">
        <v>201</v>
      </c>
    </row>
    <row r="23" spans="1:9" ht="12.75">
      <c r="A23" s="16"/>
      <c r="B23" s="18"/>
      <c r="C23" s="18" t="s">
        <v>31</v>
      </c>
      <c r="D23" s="18"/>
      <c r="E23" s="18"/>
      <c r="F23" s="18"/>
      <c r="G23" s="41">
        <f>SUM(G20:G22)</f>
        <v>-707</v>
      </c>
      <c r="H23" s="18"/>
      <c r="I23" s="41">
        <f>SUM(I19:I22)</f>
        <v>115</v>
      </c>
    </row>
    <row r="24" spans="1:9" ht="12.75">
      <c r="A24" s="11"/>
      <c r="F24" s="9"/>
      <c r="G24" s="42"/>
      <c r="I24" s="43"/>
    </row>
    <row r="25" spans="1:4" ht="12.75">
      <c r="A25" s="2" t="s">
        <v>32</v>
      </c>
      <c r="B25" s="23" t="s">
        <v>33</v>
      </c>
      <c r="C25" s="23"/>
      <c r="D25" s="9"/>
    </row>
    <row r="26" spans="1:9" ht="12.75">
      <c r="A26" s="2"/>
      <c r="B26" s="30" t="s">
        <v>34</v>
      </c>
      <c r="C26" s="30"/>
      <c r="D26" s="40"/>
      <c r="E26" s="44" t="s">
        <v>4</v>
      </c>
      <c r="F26" s="40"/>
      <c r="G26" s="23" t="s">
        <v>5</v>
      </c>
      <c r="H26" s="40"/>
      <c r="I26" s="44" t="s">
        <v>35</v>
      </c>
    </row>
    <row r="27" spans="1:6" ht="12.75">
      <c r="A27" s="11"/>
      <c r="F27" s="9"/>
    </row>
    <row r="28" spans="1:2" ht="12.75">
      <c r="A28" s="11"/>
      <c r="B28" s="1" t="s">
        <v>36</v>
      </c>
    </row>
    <row r="29" spans="1:2" ht="12.75">
      <c r="A29" s="11"/>
      <c r="B29" s="1" t="s">
        <v>37</v>
      </c>
    </row>
    <row r="30" spans="1:9" ht="12.75">
      <c r="A30" s="11"/>
      <c r="B30" s="38" t="s">
        <v>38</v>
      </c>
      <c r="C30" s="1" t="s">
        <v>39</v>
      </c>
      <c r="E30" s="39">
        <v>7370</v>
      </c>
      <c r="G30" s="13">
        <f>E30/$E$33</f>
        <v>0.15520363896727457</v>
      </c>
      <c r="I30" s="15">
        <v>6903.5</v>
      </c>
    </row>
    <row r="31" spans="1:9" ht="12.75">
      <c r="A31" s="11"/>
      <c r="B31" s="38" t="s">
        <v>40</v>
      </c>
      <c r="C31" s="1" t="s">
        <v>39</v>
      </c>
      <c r="E31" s="39">
        <v>11041</v>
      </c>
      <c r="G31" s="13">
        <f>E31/$E$33</f>
        <v>0.2325106347133892</v>
      </c>
      <c r="I31" s="15">
        <v>6718.5</v>
      </c>
    </row>
    <row r="32" spans="1:9" ht="12.75">
      <c r="A32" s="16"/>
      <c r="B32" s="38" t="s">
        <v>41</v>
      </c>
      <c r="C32" s="40" t="s">
        <v>39</v>
      </c>
      <c r="D32" s="40"/>
      <c r="E32" s="45">
        <v>29075</v>
      </c>
      <c r="G32" s="13">
        <f>E32/$E$33</f>
        <v>0.6122857263193362</v>
      </c>
      <c r="H32" s="40"/>
      <c r="I32" s="46">
        <v>6480</v>
      </c>
    </row>
    <row r="33" spans="1:9" ht="12.75">
      <c r="A33" s="16"/>
      <c r="B33" s="18" t="s">
        <v>42</v>
      </c>
      <c r="C33" s="18"/>
      <c r="D33" s="18"/>
      <c r="E33" s="41">
        <f>SUM(E30:E32)</f>
        <v>47486</v>
      </c>
      <c r="F33" s="18"/>
      <c r="G33" s="20">
        <f>SUM(G30:G32)</f>
        <v>1</v>
      </c>
      <c r="H33" s="18"/>
      <c r="I33" s="47" t="s">
        <v>43</v>
      </c>
    </row>
    <row r="34" spans="1:2" ht="12.75">
      <c r="A34" s="11"/>
      <c r="B34" s="1" t="s">
        <v>44</v>
      </c>
    </row>
    <row r="35" spans="1:9" ht="12.75">
      <c r="A35" s="11"/>
      <c r="B35" s="40" t="s">
        <v>45</v>
      </c>
      <c r="C35" s="40"/>
      <c r="D35" s="40"/>
      <c r="E35" s="44" t="s">
        <v>4</v>
      </c>
      <c r="F35" s="40"/>
      <c r="G35" s="44" t="s">
        <v>5</v>
      </c>
      <c r="H35" s="40"/>
      <c r="I35" s="44" t="s">
        <v>35</v>
      </c>
    </row>
    <row r="36" spans="1:9" ht="12.75">
      <c r="A36" s="11"/>
      <c r="B36" s="38" t="s">
        <v>38</v>
      </c>
      <c r="C36" s="1" t="s">
        <v>39</v>
      </c>
      <c r="E36" s="39">
        <v>1207</v>
      </c>
      <c r="F36" s="9"/>
      <c r="G36" s="13">
        <f>E36/E39</f>
        <v>0.08546342845004602</v>
      </c>
      <c r="I36" s="48">
        <v>5688</v>
      </c>
    </row>
    <row r="37" spans="1:9" ht="12.75">
      <c r="A37" s="11"/>
      <c r="B37" s="38" t="s">
        <v>40</v>
      </c>
      <c r="C37" s="1" t="s">
        <v>39</v>
      </c>
      <c r="E37" s="39">
        <v>2539</v>
      </c>
      <c r="G37" s="13">
        <f>E37/E39</f>
        <v>0.17977766763435532</v>
      </c>
      <c r="I37" s="48">
        <v>5263</v>
      </c>
    </row>
    <row r="38" spans="1:9" ht="12.75">
      <c r="A38" s="11"/>
      <c r="B38" s="49" t="s">
        <v>46</v>
      </c>
      <c r="C38" s="40" t="s">
        <v>39</v>
      </c>
      <c r="D38" s="40"/>
      <c r="E38" s="45">
        <v>10377</v>
      </c>
      <c r="G38" s="13">
        <f>E38/E39</f>
        <v>0.7347589039155986</v>
      </c>
      <c r="H38" s="40"/>
      <c r="I38" s="50">
        <v>4835.5</v>
      </c>
    </row>
    <row r="39" spans="1:9" ht="12.75">
      <c r="A39" s="11"/>
      <c r="B39" s="18" t="s">
        <v>47</v>
      </c>
      <c r="C39" s="18"/>
      <c r="D39" s="18"/>
      <c r="E39" s="41">
        <f>E36+E37+E38</f>
        <v>14123</v>
      </c>
      <c r="F39" s="18"/>
      <c r="G39" s="20">
        <v>1</v>
      </c>
      <c r="H39" s="18"/>
      <c r="I39" s="47" t="s">
        <v>43</v>
      </c>
    </row>
    <row r="40" spans="1:9" ht="12.75">
      <c r="A40" s="11"/>
      <c r="B40" s="9"/>
      <c r="C40" s="9"/>
      <c r="D40" s="9"/>
      <c r="E40" s="51"/>
      <c r="F40" s="9"/>
      <c r="G40" s="52"/>
      <c r="H40" s="9"/>
      <c r="I40" s="9"/>
    </row>
    <row r="41" spans="1:2" ht="12.75">
      <c r="A41" s="11"/>
      <c r="B41" s="1" t="s">
        <v>44</v>
      </c>
    </row>
    <row r="42" spans="1:9" ht="12.75">
      <c r="A42" s="11"/>
      <c r="B42" s="40" t="s">
        <v>48</v>
      </c>
      <c r="C42" s="40"/>
      <c r="D42" s="40"/>
      <c r="E42" s="44" t="s">
        <v>4</v>
      </c>
      <c r="F42" s="40"/>
      <c r="G42" s="44" t="s">
        <v>5</v>
      </c>
      <c r="H42" s="40"/>
      <c r="I42" s="44" t="s">
        <v>35</v>
      </c>
    </row>
    <row r="43" spans="1:9" ht="12.75">
      <c r="A43" s="11"/>
      <c r="B43" s="38" t="s">
        <v>38</v>
      </c>
      <c r="C43" s="1" t="s">
        <v>39</v>
      </c>
      <c r="E43" s="39">
        <v>2617</v>
      </c>
      <c r="F43" s="53"/>
      <c r="G43" s="13">
        <f>E43/E46</f>
        <v>0.13001788553259142</v>
      </c>
      <c r="H43" s="38"/>
      <c r="I43" s="48">
        <v>6097</v>
      </c>
    </row>
    <row r="44" spans="1:9" ht="12.75">
      <c r="A44" s="11"/>
      <c r="B44" s="38" t="s">
        <v>40</v>
      </c>
      <c r="C44" s="1" t="s">
        <v>39</v>
      </c>
      <c r="E44" s="39">
        <v>3776</v>
      </c>
      <c r="F44" s="38"/>
      <c r="G44" s="13">
        <f>E44/E46</f>
        <v>0.1875993640699523</v>
      </c>
      <c r="H44" s="38"/>
      <c r="I44" s="48">
        <v>5651</v>
      </c>
    </row>
    <row r="45" spans="1:9" ht="12.75">
      <c r="A45" s="11"/>
      <c r="B45" s="38" t="s">
        <v>41</v>
      </c>
      <c r="C45" s="40" t="s">
        <v>39</v>
      </c>
      <c r="D45" s="40"/>
      <c r="E45" s="45">
        <v>13735</v>
      </c>
      <c r="F45" s="38"/>
      <c r="G45" s="13">
        <f>E45/E46</f>
        <v>0.6823827503974563</v>
      </c>
      <c r="H45" s="54"/>
      <c r="I45" s="50">
        <v>5204.5</v>
      </c>
    </row>
    <row r="46" spans="1:9" ht="12.75">
      <c r="A46" s="11"/>
      <c r="B46" s="18" t="s">
        <v>47</v>
      </c>
      <c r="C46" s="18"/>
      <c r="D46" s="18"/>
      <c r="E46" s="41">
        <f>E43+E44+E45</f>
        <v>20128</v>
      </c>
      <c r="F46" s="55"/>
      <c r="G46" s="20">
        <v>1</v>
      </c>
      <c r="H46" s="55"/>
      <c r="I46" s="56" t="s">
        <v>43</v>
      </c>
    </row>
    <row r="47" spans="1:6" ht="12.75">
      <c r="A47" s="11"/>
      <c r="F47" s="9"/>
    </row>
    <row r="48" spans="1:9" ht="12.75">
      <c r="A48" s="2" t="s">
        <v>49</v>
      </c>
      <c r="B48" s="26" t="s">
        <v>50</v>
      </c>
      <c r="C48" s="26"/>
      <c r="D48" s="9"/>
      <c r="G48" s="5" t="s">
        <v>4</v>
      </c>
      <c r="I48" s="24" t="s">
        <v>35</v>
      </c>
    </row>
    <row r="49" spans="1:9" ht="12.75">
      <c r="A49" s="2"/>
      <c r="B49" s="26"/>
      <c r="C49" s="26"/>
      <c r="D49" s="9"/>
      <c r="G49" s="16"/>
      <c r="I49" s="57"/>
    </row>
    <row r="50" spans="1:9" ht="12.75">
      <c r="A50" s="2"/>
      <c r="B50" s="26" t="s">
        <v>51</v>
      </c>
      <c r="C50" s="26"/>
      <c r="D50" s="9"/>
      <c r="E50" s="9"/>
      <c r="G50" s="49">
        <v>458</v>
      </c>
      <c r="H50" s="38"/>
      <c r="I50" s="48">
        <v>30317</v>
      </c>
    </row>
    <row r="51" spans="1:9" ht="12.75">
      <c r="A51" s="2"/>
      <c r="B51" s="26" t="s">
        <v>52</v>
      </c>
      <c r="C51" s="26"/>
      <c r="D51" s="9"/>
      <c r="F51" s="9"/>
      <c r="G51" s="58">
        <v>101</v>
      </c>
      <c r="H51" s="38"/>
      <c r="I51" s="48">
        <v>28072</v>
      </c>
    </row>
    <row r="52" spans="1:9" ht="12.75">
      <c r="A52" s="2"/>
      <c r="B52" s="26" t="s">
        <v>53</v>
      </c>
      <c r="C52" s="26"/>
      <c r="D52" s="9"/>
      <c r="F52" s="9"/>
      <c r="G52" s="58">
        <v>218</v>
      </c>
      <c r="H52" s="38"/>
      <c r="I52" s="48">
        <v>29351</v>
      </c>
    </row>
    <row r="53" spans="1:9" ht="12.75">
      <c r="A53" s="2"/>
      <c r="B53" s="26"/>
      <c r="C53" s="26"/>
      <c r="D53" s="9"/>
      <c r="F53" s="9"/>
      <c r="G53" s="58"/>
      <c r="H53" s="38"/>
      <c r="I53" s="48"/>
    </row>
    <row r="54" spans="1:6" ht="12.75">
      <c r="A54" s="2">
        <v>7</v>
      </c>
      <c r="B54" s="26" t="s">
        <v>54</v>
      </c>
      <c r="C54" s="26"/>
      <c r="D54" s="26"/>
      <c r="E54" s="9"/>
      <c r="F54" s="1" t="s">
        <v>55</v>
      </c>
    </row>
    <row r="55" spans="1:9" ht="12.75">
      <c r="A55" s="2"/>
      <c r="B55" s="23" t="s">
        <v>56</v>
      </c>
      <c r="C55" s="23"/>
      <c r="D55" s="23"/>
      <c r="E55" s="54"/>
      <c r="F55" s="59" t="s">
        <v>57</v>
      </c>
      <c r="G55" s="54"/>
      <c r="H55" s="40"/>
      <c r="I55" s="40"/>
    </row>
    <row r="56" ht="12.75">
      <c r="A56" s="11"/>
    </row>
    <row r="57" spans="1:8" ht="12.75">
      <c r="A57" s="11"/>
      <c r="B57" s="1" t="s">
        <v>28</v>
      </c>
      <c r="C57" s="1" t="s">
        <v>27</v>
      </c>
      <c r="F57" s="60">
        <v>0.647</v>
      </c>
      <c r="G57" s="61"/>
      <c r="H57" s="62"/>
    </row>
    <row r="58" spans="1:8" ht="12.75">
      <c r="A58" s="11"/>
      <c r="B58" s="1" t="s">
        <v>28</v>
      </c>
      <c r="C58" s="1" t="s">
        <v>29</v>
      </c>
      <c r="F58" s="60">
        <v>0.509</v>
      </c>
      <c r="G58" s="61"/>
      <c r="H58" s="62"/>
    </row>
    <row r="59" spans="1:7" ht="12.75">
      <c r="A59" s="11"/>
      <c r="B59" s="9" t="s">
        <v>28</v>
      </c>
      <c r="C59" s="9" t="s">
        <v>30</v>
      </c>
      <c r="D59" s="9"/>
      <c r="F59" s="60">
        <v>0.462</v>
      </c>
      <c r="G59" s="63"/>
    </row>
    <row r="60" spans="1:9" ht="12.75">
      <c r="A60" s="11"/>
      <c r="B60" s="18"/>
      <c r="C60" s="18" t="s">
        <v>31</v>
      </c>
      <c r="D60" s="18"/>
      <c r="E60" s="18"/>
      <c r="F60" s="64">
        <v>0.572</v>
      </c>
      <c r="G60" s="65"/>
      <c r="H60" s="66"/>
      <c r="I60" s="66"/>
    </row>
    <row r="61" spans="1:5" ht="12.75">
      <c r="A61" s="2">
        <v>8</v>
      </c>
      <c r="B61" s="26" t="s">
        <v>58</v>
      </c>
      <c r="C61" s="26"/>
      <c r="D61" s="26"/>
      <c r="E61" s="9"/>
    </row>
    <row r="62" spans="1:9" ht="12.75">
      <c r="A62" s="2"/>
      <c r="B62" s="23" t="s">
        <v>59</v>
      </c>
      <c r="C62" s="23"/>
      <c r="D62" s="23"/>
      <c r="E62" s="40"/>
      <c r="F62" s="50">
        <v>6480</v>
      </c>
      <c r="G62" s="95">
        <v>4835.5</v>
      </c>
      <c r="H62" s="95"/>
      <c r="I62" s="50">
        <v>5204.5</v>
      </c>
    </row>
    <row r="63" spans="1:9" ht="12.75">
      <c r="A63" s="11"/>
      <c r="B63" s="1" t="s">
        <v>28</v>
      </c>
      <c r="C63" s="1" t="s">
        <v>60</v>
      </c>
      <c r="F63" s="68" t="s">
        <v>61</v>
      </c>
      <c r="G63" s="96" t="s">
        <v>62</v>
      </c>
      <c r="H63" s="96"/>
      <c r="I63" s="68" t="s">
        <v>63</v>
      </c>
    </row>
    <row r="64" spans="1:9" ht="12.75">
      <c r="A64" s="11"/>
      <c r="B64" s="9" t="s">
        <v>28</v>
      </c>
      <c r="C64" s="9" t="s">
        <v>64</v>
      </c>
      <c r="D64" s="9"/>
      <c r="E64" s="9"/>
      <c r="F64" s="69" t="s">
        <v>65</v>
      </c>
      <c r="G64" s="97" t="s">
        <v>66</v>
      </c>
      <c r="H64" s="97"/>
      <c r="I64" s="70" t="s">
        <v>67</v>
      </c>
    </row>
    <row r="65" spans="1:9" ht="12.75">
      <c r="A65" s="11"/>
      <c r="B65" s="9"/>
      <c r="C65" s="9"/>
      <c r="D65" s="9"/>
      <c r="E65" s="9"/>
      <c r="F65" s="9"/>
      <c r="G65" s="9"/>
      <c r="H65" s="9"/>
      <c r="I65" s="9"/>
    </row>
    <row r="66" spans="1:9" ht="12.75">
      <c r="A66" s="2">
        <v>9</v>
      </c>
      <c r="B66" s="23" t="s">
        <v>68</v>
      </c>
      <c r="C66" s="23"/>
      <c r="D66" s="23"/>
      <c r="E66" s="23"/>
      <c r="F66" s="40"/>
      <c r="G66" s="40"/>
      <c r="H66" s="40"/>
      <c r="I66" s="40"/>
    </row>
    <row r="67" spans="1:9" ht="12.75">
      <c r="A67" s="11"/>
      <c r="B67" s="9"/>
      <c r="C67" s="9"/>
      <c r="D67" s="9"/>
      <c r="E67" s="5"/>
      <c r="F67" s="9"/>
      <c r="G67" s="5" t="s">
        <v>69</v>
      </c>
      <c r="H67" s="9"/>
      <c r="I67" s="26"/>
    </row>
    <row r="68" spans="1:11" ht="12.75">
      <c r="A68" s="11"/>
      <c r="B68" s="40"/>
      <c r="C68" s="71"/>
      <c r="D68" s="40"/>
      <c r="E68" s="40"/>
      <c r="F68" s="40"/>
      <c r="G68" s="44" t="s">
        <v>70</v>
      </c>
      <c r="H68" s="40"/>
      <c r="I68" s="23"/>
      <c r="K68" s="72"/>
    </row>
    <row r="69" spans="1:9" ht="12.75">
      <c r="A69" s="11"/>
      <c r="B69" s="73" t="s">
        <v>71</v>
      </c>
      <c r="C69" s="72"/>
      <c r="D69" s="11"/>
      <c r="E69" s="15"/>
      <c r="F69" s="53"/>
      <c r="G69" s="74">
        <v>272501</v>
      </c>
      <c r="H69" s="38"/>
      <c r="I69" s="75"/>
    </row>
    <row r="70" spans="1:9" ht="12.75">
      <c r="A70" s="11"/>
      <c r="B70" s="18" t="s">
        <v>31</v>
      </c>
      <c r="C70" s="18"/>
      <c r="D70" s="18"/>
      <c r="E70" s="55"/>
      <c r="F70" s="55"/>
      <c r="G70" s="41">
        <v>272501</v>
      </c>
      <c r="H70" s="55"/>
      <c r="I70" s="75"/>
    </row>
    <row r="71" spans="1:10" ht="12.75">
      <c r="A71" s="76"/>
      <c r="B71" s="76" t="s">
        <v>72</v>
      </c>
      <c r="C71" s="76"/>
      <c r="D71" s="76"/>
      <c r="E71" s="76"/>
      <c r="F71" s="9"/>
      <c r="G71" s="74"/>
      <c r="H71" s="53"/>
      <c r="I71" s="77"/>
      <c r="J71" s="72"/>
    </row>
    <row r="72" spans="1:10" ht="12.75">
      <c r="A72" s="76" t="s">
        <v>73</v>
      </c>
      <c r="B72" s="11"/>
      <c r="C72" s="11"/>
      <c r="D72" s="72"/>
      <c r="E72" s="72"/>
      <c r="F72" s="9"/>
      <c r="G72" s="74">
        <v>2491</v>
      </c>
      <c r="H72" s="38"/>
      <c r="I72" s="48"/>
      <c r="J72" s="72"/>
    </row>
    <row r="73" spans="1:10" ht="12.75">
      <c r="A73" s="76"/>
      <c r="B73" s="72" t="s">
        <v>74</v>
      </c>
      <c r="C73" s="72"/>
      <c r="D73" s="72"/>
      <c r="E73" s="72"/>
      <c r="G73" s="74"/>
      <c r="H73" s="38"/>
      <c r="I73" s="48"/>
      <c r="J73" s="72"/>
    </row>
    <row r="74" spans="1:10" ht="12.75">
      <c r="A74" s="72"/>
      <c r="B74" s="11" t="s">
        <v>75</v>
      </c>
      <c r="C74" s="11"/>
      <c r="D74" s="72"/>
      <c r="E74" s="72"/>
      <c r="G74" s="74"/>
      <c r="H74" s="38"/>
      <c r="I74" s="48"/>
      <c r="J74" s="72"/>
    </row>
    <row r="75" spans="1:10" ht="12.75">
      <c r="A75" s="72"/>
      <c r="B75" s="72" t="s">
        <v>76</v>
      </c>
      <c r="C75" s="72"/>
      <c r="D75" s="72"/>
      <c r="E75" s="72"/>
      <c r="G75" s="74"/>
      <c r="H75" s="38"/>
      <c r="I75" s="48"/>
      <c r="J75" s="72"/>
    </row>
    <row r="76" spans="1:10" ht="12.75">
      <c r="A76" s="72"/>
      <c r="B76" s="72" t="s">
        <v>77</v>
      </c>
      <c r="C76" s="72"/>
      <c r="D76" s="72"/>
      <c r="E76" s="72"/>
      <c r="G76" s="74"/>
      <c r="H76" s="38"/>
      <c r="I76" s="48"/>
      <c r="J76" s="72"/>
    </row>
    <row r="77" spans="1:10" ht="12.75">
      <c r="A77" s="72"/>
      <c r="B77" s="72" t="s">
        <v>78</v>
      </c>
      <c r="C77" s="72"/>
      <c r="D77" s="72"/>
      <c r="E77" s="72"/>
      <c r="F77" s="40"/>
      <c r="G77" s="74"/>
      <c r="H77" s="38"/>
      <c r="I77" s="48"/>
      <c r="J77" s="72"/>
    </row>
    <row r="78" spans="1:9" ht="12.75">
      <c r="A78" s="11"/>
      <c r="B78" s="18" t="s">
        <v>79</v>
      </c>
      <c r="C78" s="18"/>
      <c r="D78" s="18"/>
      <c r="E78" s="18"/>
      <c r="F78" s="1" t="s">
        <v>13</v>
      </c>
      <c r="G78" s="41"/>
      <c r="H78" s="55"/>
      <c r="I78" s="75"/>
    </row>
    <row r="79" spans="1:9" ht="12.75">
      <c r="A79" s="11"/>
      <c r="B79" s="98" t="s">
        <v>80</v>
      </c>
      <c r="C79" s="98"/>
      <c r="D79" s="98"/>
      <c r="E79" s="98"/>
      <c r="F79" s="18"/>
      <c r="G79" s="54"/>
      <c r="H79" s="54"/>
      <c r="I79" s="78"/>
    </row>
    <row r="80" spans="1:9" ht="12.75">
      <c r="A80" s="11"/>
      <c r="B80" s="79" t="s">
        <v>81</v>
      </c>
      <c r="C80" s="18"/>
      <c r="D80" s="80"/>
      <c r="E80" s="18"/>
      <c r="F80" s="18"/>
      <c r="G80" s="55"/>
      <c r="H80" s="55"/>
      <c r="I80" s="75"/>
    </row>
    <row r="81" spans="1:9" ht="12.75">
      <c r="A81" s="11"/>
      <c r="B81" s="9"/>
      <c r="C81" s="9"/>
      <c r="D81" s="76"/>
      <c r="E81" s="9"/>
      <c r="F81" s="9"/>
      <c r="G81" s="9"/>
      <c r="H81" s="9"/>
      <c r="I81" s="81"/>
    </row>
    <row r="82" spans="1:9" ht="12.75">
      <c r="A82" s="11"/>
      <c r="B82" s="72" t="s">
        <v>82</v>
      </c>
      <c r="C82" s="72"/>
      <c r="D82" s="72"/>
      <c r="E82" s="72"/>
      <c r="F82" s="9"/>
      <c r="G82" s="74">
        <v>12684</v>
      </c>
      <c r="H82" s="9"/>
      <c r="I82" s="82"/>
    </row>
    <row r="83" spans="1:9" ht="12.75">
      <c r="A83" s="11"/>
      <c r="B83" s="72" t="s">
        <v>83</v>
      </c>
      <c r="C83" s="72"/>
      <c r="D83" s="72"/>
      <c r="E83" s="72"/>
      <c r="F83" s="72"/>
      <c r="G83" s="39">
        <v>210</v>
      </c>
      <c r="I83" s="83"/>
    </row>
    <row r="84" spans="1:10" ht="12.75">
      <c r="A84" s="16"/>
      <c r="B84" s="40" t="s">
        <v>84</v>
      </c>
      <c r="D84" s="40"/>
      <c r="E84" s="40"/>
      <c r="F84" s="40"/>
      <c r="G84" s="54">
        <v>68</v>
      </c>
      <c r="H84" s="40"/>
      <c r="I84" s="84"/>
      <c r="J84" s="72"/>
    </row>
    <row r="85" spans="1:9" ht="12.75">
      <c r="A85" s="16"/>
      <c r="B85" s="79" t="s">
        <v>85</v>
      </c>
      <c r="C85" s="79"/>
      <c r="D85" s="18"/>
      <c r="E85" s="18"/>
      <c r="F85" s="40"/>
      <c r="G85" s="18"/>
      <c r="H85" s="18"/>
      <c r="I85" s="85"/>
    </row>
    <row r="86" spans="1:9" ht="13.5" thickBot="1">
      <c r="A86" s="16"/>
      <c r="B86" s="32"/>
      <c r="C86" s="32"/>
      <c r="D86" s="32"/>
      <c r="E86" s="32"/>
      <c r="F86" s="86"/>
      <c r="G86" s="32"/>
      <c r="H86" s="32"/>
      <c r="I86" s="87"/>
    </row>
    <row r="87" spans="1:9" ht="14.25" thickBot="1" thickTop="1">
      <c r="A87" s="16"/>
      <c r="B87" s="88" t="s">
        <v>86</v>
      </c>
      <c r="C87" s="35"/>
      <c r="D87" s="35"/>
      <c r="E87" s="35"/>
      <c r="F87" s="35"/>
      <c r="G87" s="35"/>
      <c r="H87" s="35"/>
      <c r="I87" s="89"/>
    </row>
    <row r="88" spans="1:9" ht="13.5" thickTop="1">
      <c r="A88" s="11"/>
      <c r="F88" s="9"/>
      <c r="G88" s="2" t="s">
        <v>4</v>
      </c>
      <c r="I88" s="2" t="s">
        <v>87</v>
      </c>
    </row>
    <row r="89" spans="1:9" ht="12.75">
      <c r="A89" s="5">
        <v>10</v>
      </c>
      <c r="B89" s="23" t="s">
        <v>88</v>
      </c>
      <c r="C89" s="23"/>
      <c r="D89" s="23"/>
      <c r="E89" s="40"/>
      <c r="F89" s="40"/>
      <c r="G89" s="45">
        <v>3096</v>
      </c>
      <c r="H89" s="54"/>
      <c r="I89" s="67">
        <v>20240</v>
      </c>
    </row>
    <row r="90" spans="1:9" ht="12.75">
      <c r="A90" s="5">
        <v>11</v>
      </c>
      <c r="B90" s="23" t="s">
        <v>89</v>
      </c>
      <c r="C90" s="23"/>
      <c r="D90" s="23"/>
      <c r="E90" s="23"/>
      <c r="F90" s="40"/>
      <c r="G90" s="23"/>
      <c r="H90" s="40"/>
      <c r="I90" s="40"/>
    </row>
    <row r="91" spans="1:9" ht="12.75">
      <c r="A91" s="11"/>
      <c r="B91" s="90" t="s">
        <v>90</v>
      </c>
      <c r="C91" s="90"/>
      <c r="D91" s="91" t="s">
        <v>91</v>
      </c>
      <c r="E91" s="91"/>
      <c r="F91" s="91"/>
      <c r="G91" s="90" t="s">
        <v>92</v>
      </c>
      <c r="H91" s="91"/>
      <c r="I91" s="91" t="s">
        <v>93</v>
      </c>
    </row>
    <row r="92" spans="1:9" ht="12.75">
      <c r="A92" s="16"/>
      <c r="B92" s="40"/>
      <c r="C92" s="40"/>
      <c r="D92" s="40"/>
      <c r="E92" s="40"/>
      <c r="F92" s="40"/>
      <c r="G92" s="40"/>
      <c r="H92" s="40"/>
      <c r="I92" s="40" t="s">
        <v>94</v>
      </c>
    </row>
    <row r="93" spans="1:9" ht="12.75" customHeight="1">
      <c r="A93" s="11"/>
      <c r="B93" s="53">
        <v>1990</v>
      </c>
      <c r="C93" s="53"/>
      <c r="D93" s="92">
        <v>166224</v>
      </c>
      <c r="E93" s="92"/>
      <c r="F93" s="53"/>
      <c r="G93" s="74">
        <v>14102</v>
      </c>
      <c r="H93" s="53"/>
      <c r="I93" s="74">
        <f>G93/12</f>
        <v>1175.1666666666667</v>
      </c>
    </row>
    <row r="94" spans="1:9" ht="12.75" customHeight="1">
      <c r="A94" s="11"/>
      <c r="B94" s="53">
        <v>1991</v>
      </c>
      <c r="C94" s="53"/>
      <c r="D94" s="93">
        <v>180749</v>
      </c>
      <c r="E94" s="93"/>
      <c r="F94" s="53"/>
      <c r="G94" s="74">
        <v>14525</v>
      </c>
      <c r="H94" s="53"/>
      <c r="I94" s="74">
        <f aca="true" t="shared" si="0" ref="I94:I106">G94/12</f>
        <v>1210.4166666666667</v>
      </c>
    </row>
    <row r="95" spans="1:9" ht="12.75" customHeight="1">
      <c r="A95" s="11"/>
      <c r="B95" s="53">
        <v>1992</v>
      </c>
      <c r="C95" s="53"/>
      <c r="D95" s="93">
        <v>193294</v>
      </c>
      <c r="E95" s="93"/>
      <c r="F95" s="53"/>
      <c r="G95" s="74">
        <v>12545</v>
      </c>
      <c r="H95" s="53"/>
      <c r="I95" s="74">
        <f t="shared" si="0"/>
        <v>1045.4166666666667</v>
      </c>
    </row>
    <row r="96" spans="1:9" ht="12.75" customHeight="1">
      <c r="A96" s="11"/>
      <c r="B96" s="53">
        <v>1993</v>
      </c>
      <c r="C96" s="53"/>
      <c r="D96" s="93">
        <v>210537</v>
      </c>
      <c r="E96" s="93"/>
      <c r="F96" s="53"/>
      <c r="G96" s="74">
        <v>17243</v>
      </c>
      <c r="H96" s="53"/>
      <c r="I96" s="74">
        <v>1437</v>
      </c>
    </row>
    <row r="97" spans="1:9" ht="12.75" customHeight="1">
      <c r="A97" s="11"/>
      <c r="B97" s="53">
        <v>1994</v>
      </c>
      <c r="C97" s="53"/>
      <c r="D97" s="93">
        <v>216834</v>
      </c>
      <c r="E97" s="93"/>
      <c r="F97" s="53"/>
      <c r="G97" s="74">
        <v>6297</v>
      </c>
      <c r="H97" s="53"/>
      <c r="I97" s="74">
        <f t="shared" si="0"/>
        <v>524.75</v>
      </c>
    </row>
    <row r="98" spans="1:9" ht="12.75" customHeight="1">
      <c r="A98" s="11"/>
      <c r="B98" s="53">
        <v>1995</v>
      </c>
      <c r="C98" s="53"/>
      <c r="D98" s="93">
        <v>219307</v>
      </c>
      <c r="E98" s="93"/>
      <c r="F98" s="53"/>
      <c r="G98" s="74">
        <v>2473</v>
      </c>
      <c r="H98" s="53"/>
      <c r="I98" s="74">
        <f t="shared" si="0"/>
        <v>206.08333333333334</v>
      </c>
    </row>
    <row r="99" spans="1:9" ht="12.75" customHeight="1">
      <c r="A99" s="11"/>
      <c r="B99" s="53">
        <v>1996</v>
      </c>
      <c r="C99" s="53"/>
      <c r="D99" s="93">
        <v>222726</v>
      </c>
      <c r="E99" s="93"/>
      <c r="F99" s="53"/>
      <c r="G99" s="74">
        <v>3419</v>
      </c>
      <c r="H99" s="53"/>
      <c r="I99" s="74">
        <f t="shared" si="0"/>
        <v>284.9166666666667</v>
      </c>
    </row>
    <row r="100" spans="1:11" ht="12.75" customHeight="1">
      <c r="A100" s="11"/>
      <c r="B100" s="53">
        <v>1997</v>
      </c>
      <c r="C100" s="53"/>
      <c r="D100" s="93">
        <v>227099</v>
      </c>
      <c r="E100" s="93"/>
      <c r="F100" s="53"/>
      <c r="G100" s="74">
        <v>4373</v>
      </c>
      <c r="H100" s="53"/>
      <c r="I100" s="74">
        <f t="shared" si="0"/>
        <v>364.4166666666667</v>
      </c>
      <c r="K100" s="9"/>
    </row>
    <row r="101" spans="1:9" ht="12.75" customHeight="1">
      <c r="A101" s="11"/>
      <c r="B101" s="53">
        <v>1998</v>
      </c>
      <c r="C101" s="53"/>
      <c r="D101" s="93">
        <v>232216</v>
      </c>
      <c r="E101" s="93"/>
      <c r="F101" s="53"/>
      <c r="G101" s="74">
        <f aca="true" t="shared" si="1" ref="G101:G106">D101-D100</f>
        <v>5117</v>
      </c>
      <c r="H101" s="53"/>
      <c r="I101" s="74">
        <f t="shared" si="0"/>
        <v>426.4166666666667</v>
      </c>
    </row>
    <row r="102" spans="1:9" ht="12.75" customHeight="1">
      <c r="A102" s="11"/>
      <c r="B102" s="53">
        <v>1999</v>
      </c>
      <c r="C102" s="53"/>
      <c r="D102" s="93">
        <v>235839</v>
      </c>
      <c r="E102" s="93"/>
      <c r="F102" s="53"/>
      <c r="G102" s="74">
        <f t="shared" si="1"/>
        <v>3623</v>
      </c>
      <c r="H102" s="53"/>
      <c r="I102" s="74">
        <f t="shared" si="0"/>
        <v>301.9166666666667</v>
      </c>
    </row>
    <row r="103" spans="1:9" ht="12.75" customHeight="1">
      <c r="A103" s="11"/>
      <c r="B103" s="53">
        <v>2000</v>
      </c>
      <c r="C103" s="53"/>
      <c r="D103" s="93">
        <v>241221</v>
      </c>
      <c r="E103" s="93"/>
      <c r="F103" s="53"/>
      <c r="G103" s="74">
        <f t="shared" si="1"/>
        <v>5382</v>
      </c>
      <c r="H103" s="53"/>
      <c r="I103" s="74">
        <f t="shared" si="0"/>
        <v>448.5</v>
      </c>
    </row>
    <row r="104" spans="1:9" ht="12.75" customHeight="1">
      <c r="A104" s="11"/>
      <c r="B104" s="53">
        <v>2001</v>
      </c>
      <c r="C104" s="53"/>
      <c r="D104" s="93">
        <v>247200</v>
      </c>
      <c r="E104" s="93"/>
      <c r="F104" s="53"/>
      <c r="G104" s="74">
        <f t="shared" si="1"/>
        <v>5979</v>
      </c>
      <c r="H104" s="53"/>
      <c r="I104" s="74">
        <f t="shared" si="0"/>
        <v>498.25</v>
      </c>
    </row>
    <row r="105" spans="1:9" ht="12.75" customHeight="1">
      <c r="A105" s="11"/>
      <c r="B105" s="53">
        <v>2002</v>
      </c>
      <c r="C105" s="94"/>
      <c r="D105" s="93">
        <v>249421</v>
      </c>
      <c r="E105" s="93"/>
      <c r="F105" s="53"/>
      <c r="G105" s="74">
        <f t="shared" si="1"/>
        <v>2221</v>
      </c>
      <c r="H105" s="53"/>
      <c r="I105" s="74">
        <f t="shared" si="0"/>
        <v>185.08333333333334</v>
      </c>
    </row>
    <row r="106" spans="1:9" ht="12.75">
      <c r="A106" s="11"/>
      <c r="B106" s="38">
        <v>2003</v>
      </c>
      <c r="C106" s="73"/>
      <c r="D106" s="93">
        <v>254267</v>
      </c>
      <c r="E106" s="38"/>
      <c r="F106" s="53"/>
      <c r="G106" s="74">
        <f t="shared" si="1"/>
        <v>4846</v>
      </c>
      <c r="H106" s="38"/>
      <c r="I106" s="74">
        <f t="shared" si="0"/>
        <v>403.8333333333333</v>
      </c>
    </row>
    <row r="107" spans="1:9" ht="12.75">
      <c r="A107" s="11"/>
      <c r="B107" s="38">
        <v>2004</v>
      </c>
      <c r="C107" s="73"/>
      <c r="D107" s="93">
        <v>260075</v>
      </c>
      <c r="E107" s="38"/>
      <c r="F107" s="53"/>
      <c r="G107" s="74">
        <f>D107-D106</f>
        <v>5808</v>
      </c>
      <c r="H107" s="38"/>
      <c r="I107" s="74">
        <f>G107/12</f>
        <v>484</v>
      </c>
    </row>
    <row r="108" spans="1:9" ht="12.75">
      <c r="A108" s="11"/>
      <c r="B108" s="38">
        <v>2005</v>
      </c>
      <c r="C108" s="73"/>
      <c r="D108" s="93">
        <v>265152</v>
      </c>
      <c r="E108" s="38"/>
      <c r="F108" s="53"/>
      <c r="G108" s="74">
        <f>D108-D107</f>
        <v>5077</v>
      </c>
      <c r="H108" s="38"/>
      <c r="I108" s="74">
        <f>G108/12</f>
        <v>423.0833333333333</v>
      </c>
    </row>
    <row r="109" spans="1:9" ht="12.75">
      <c r="A109" s="11"/>
      <c r="B109" s="38">
        <v>2006</v>
      </c>
      <c r="C109" s="73"/>
      <c r="D109" s="93">
        <v>269681</v>
      </c>
      <c r="E109" s="38"/>
      <c r="F109" s="53"/>
      <c r="G109" s="74">
        <f>D109-D108</f>
        <v>4529</v>
      </c>
      <c r="H109" s="38"/>
      <c r="I109" s="74">
        <f>G109/12</f>
        <v>377.4166666666667</v>
      </c>
    </row>
    <row r="110" spans="1:9" ht="12.75">
      <c r="A110" s="5"/>
      <c r="B110" s="38">
        <v>2007</v>
      </c>
      <c r="C110" s="73"/>
      <c r="D110" s="93">
        <v>272386</v>
      </c>
      <c r="E110" s="26"/>
      <c r="F110" s="53"/>
      <c r="G110" s="74">
        <f>D110-D109</f>
        <v>2705</v>
      </c>
      <c r="H110" s="9"/>
      <c r="I110" s="74">
        <f>G110/12</f>
        <v>225.41666666666666</v>
      </c>
    </row>
    <row r="111" spans="2:9" ht="12.75">
      <c r="B111" s="38">
        <v>2008</v>
      </c>
      <c r="C111" s="1" t="s">
        <v>95</v>
      </c>
      <c r="D111" s="93">
        <v>272501</v>
      </c>
      <c r="G111" s="74">
        <f>D111-D110</f>
        <v>115</v>
      </c>
      <c r="I111" s="74">
        <f>G111/5</f>
        <v>23</v>
      </c>
    </row>
  </sheetData>
  <mergeCells count="4">
    <mergeCell ref="G62:H62"/>
    <mergeCell ref="G63:H63"/>
    <mergeCell ref="G64:H64"/>
    <mergeCell ref="B79:E79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Fond PIOM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Nikola.zikovski</dc:creator>
  <cp:keywords/>
  <dc:description/>
  <cp:lastModifiedBy>Snezana.Kutuzovska</cp:lastModifiedBy>
  <dcterms:created xsi:type="dcterms:W3CDTF">2008-06-11T08:01:36Z</dcterms:created>
  <dcterms:modified xsi:type="dcterms:W3CDTF">2008-06-25T12:14:34Z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703372406</vt:i4>
  </property>
  <property fmtid="{D5CDD505-2E9C-101B-9397-08002B2CF9AE}" pid="3" name="_EmailSubject">
    <vt:lpwstr/>
  </property>
  <property fmtid="{D5CDD505-2E9C-101B-9397-08002B2CF9AE}" pid="4" name="_AuthorEmail">
    <vt:lpwstr>Nikola.Zikovski@piom.com.mk</vt:lpwstr>
  </property>
  <property fmtid="{D5CDD505-2E9C-101B-9397-08002B2CF9AE}" pid="5" name="_AuthorEmailDisplayName">
    <vt:lpwstr>Nikola Zikovski</vt:lpwstr>
  </property>
  <property fmtid="{D5CDD505-2E9C-101B-9397-08002B2CF9AE}" pid="6" name="_ReviewingToolsShownOnce">
    <vt:lpwstr/>
  </property>
</Properties>
</file>