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<sst xmlns="http://schemas.openxmlformats.org/spreadsheetml/2006/main" count="165" uniqueCount="39">
  <si>
    <t xml:space="preserve">T A B E L A R E N   P R E G L E D </t>
  </si>
  <si>
    <t xml:space="preserve">na mo`niot broj na ~asovi (godi{no, mese~no i dnevno) za utvrduvawe na platite i nadomestocite </t>
  </si>
  <si>
    <t>na plata za 2001 godina</t>
  </si>
  <si>
    <t>MESECI</t>
  </si>
  <si>
    <t xml:space="preserve">         Rabotno vreme vo traewe od 40 ~asa za</t>
  </si>
  <si>
    <t xml:space="preserve">          Rabotno vreme vo traewe od 40 ~asa za</t>
  </si>
  <si>
    <t xml:space="preserve">                 petodnevna rabotna nedela</t>
  </si>
  <si>
    <t xml:space="preserve">                  {estodnevna rabotna nedela</t>
  </si>
  <si>
    <t xml:space="preserve">Mo`en broj na rabotni denovi </t>
  </si>
  <si>
    <t xml:space="preserve">Mo`en broj na rabotni ~asovi </t>
  </si>
  <si>
    <t>vo tekot na mesecot i godinata</t>
  </si>
  <si>
    <t>Januari</t>
  </si>
  <si>
    <t xml:space="preserve"> /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</si>
  <si>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</si>
  <si>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</si>
  <si>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</si>
  <si>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</si>
  <si>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</si>
  <si>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</si>
  <si>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</si>
  <si>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</si>
  <si>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</si>
  <si>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</si>
  <si>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</si>
  <si>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>VKUPNO:</t>
  </si>
  <si>
    <t>Godi{en broj na ~asovi                     :</t>
  </si>
  <si>
    <t>Prose~en mese~en broj na ~asovi  :</t>
  </si>
  <si>
    <t>Prose~no dnevno rabotno vreme    :</t>
  </si>
  <si>
    <t>Prose~en broj na  rabotni denovi za pettodnevna rabotna nedela :</t>
  </si>
  <si>
    <t>(22)</t>
  </si>
  <si>
    <t>Prose~en broj na rabotni denovi za {estodnevna rabotna nedela :</t>
  </si>
  <si>
    <t>(26)</t>
  </si>
  <si>
    <t>Skopje, dekemvri 2002 godina</t>
  </si>
  <si>
    <t>za 2004 godina</t>
  </si>
  <si>
    <t>vri,2003</t>
  </si>
  <si>
    <t>za 2005 godina</t>
  </si>
  <si>
    <t>vri, 2004</t>
  </si>
  <si>
    <t>za 2006 godina</t>
  </si>
  <si>
    <t>vri, 2005</t>
  </si>
</sst>
</file>

<file path=xl/styles.xml><?xml version="1.0" encoding="utf-8"?>
<styleSheet xmlns="http://schemas.openxmlformats.org/spreadsheetml/2006/main">
  <numFmts count="17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</numFmts>
  <fonts count="5">
    <font>
      <sz val="10"/>
      <name val="Arial"/>
      <family val="0"/>
    </font>
    <font>
      <sz val="10"/>
      <name val="MAC C Swiss"/>
      <family val="2"/>
    </font>
    <font>
      <b/>
      <sz val="10"/>
      <name val="MAC C Swiss"/>
      <family val="2"/>
    </font>
    <font>
      <sz val="12"/>
      <name val="MAC C Swiss"/>
      <family val="2"/>
    </font>
    <font>
      <sz val="11"/>
      <name val="MAC C Swiss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8" xfId="0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4" fillId="0" borderId="22" xfId="0" applyFont="1" applyBorder="1" applyAlignment="1">
      <alignment/>
    </xf>
    <xf numFmtId="4" fontId="4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workbookViewId="0" topLeftCell="A1">
      <selection activeCell="A1" sqref="A1:IV16384"/>
    </sheetView>
  </sheetViews>
  <sheetFormatPr defaultColWidth="9.140625" defaultRowHeight="12.75"/>
  <cols>
    <col min="1" max="1" width="12.140625" style="1" customWidth="1"/>
    <col min="2" max="3" width="9.140625" style="1" customWidth="1"/>
    <col min="4" max="4" width="11.57421875" style="1" customWidth="1"/>
    <col min="5" max="5" width="9.7109375" style="1" customWidth="1"/>
    <col min="6" max="6" width="9.140625" style="1" customWidth="1"/>
    <col min="7" max="7" width="10.421875" style="1" customWidth="1"/>
    <col min="8" max="9" width="9.140625" style="1" customWidth="1"/>
    <col min="10" max="10" width="10.7109375" style="1" customWidth="1"/>
    <col min="11" max="12" width="9.140625" style="1" customWidth="1"/>
    <col min="13" max="13" width="10.8515625" style="1" customWidth="1"/>
    <col min="14" max="14" width="9.421875" style="1" customWidth="1"/>
    <col min="15" max="16384" width="9.140625" style="1" customWidth="1"/>
  </cols>
  <sheetData>
    <row r="2" ht="12.75">
      <c r="F2" s="2" t="s">
        <v>0</v>
      </c>
    </row>
    <row r="3" spans="3:6" ht="12.75">
      <c r="C3" s="2" t="s">
        <v>1</v>
      </c>
      <c r="F3" s="2"/>
    </row>
    <row r="4" spans="6:7" ht="12.75">
      <c r="F4" s="2" t="s">
        <v>2</v>
      </c>
      <c r="G4" s="2" t="s">
        <v>33</v>
      </c>
    </row>
    <row r="5" ht="13.5" thickBot="1"/>
    <row r="6" spans="1:13" ht="15">
      <c r="A6" s="50" t="s">
        <v>3</v>
      </c>
      <c r="B6" s="3" t="s">
        <v>4</v>
      </c>
      <c r="C6" s="4"/>
      <c r="D6" s="4"/>
      <c r="E6" s="4"/>
      <c r="F6" s="5"/>
      <c r="G6" s="6"/>
      <c r="H6" s="7" t="s">
        <v>5</v>
      </c>
      <c r="I6" s="8"/>
      <c r="J6" s="8"/>
      <c r="K6" s="8"/>
      <c r="L6" s="9"/>
      <c r="M6" s="10"/>
    </row>
    <row r="7" spans="1:13" ht="15.75" thickBot="1">
      <c r="A7" s="51"/>
      <c r="B7" s="11" t="s">
        <v>6</v>
      </c>
      <c r="C7" s="12"/>
      <c r="D7" s="12"/>
      <c r="E7" s="12"/>
      <c r="F7" s="12"/>
      <c r="G7" s="13"/>
      <c r="H7" s="14" t="s">
        <v>7</v>
      </c>
      <c r="I7" s="15"/>
      <c r="J7" s="15"/>
      <c r="K7" s="15"/>
      <c r="L7" s="15"/>
      <c r="M7" s="16"/>
    </row>
    <row r="8" spans="1:13" ht="12.75">
      <c r="A8" s="51"/>
      <c r="B8" s="17" t="s">
        <v>8</v>
      </c>
      <c r="C8" s="5"/>
      <c r="D8" s="6"/>
      <c r="E8" s="18" t="s">
        <v>9</v>
      </c>
      <c r="F8" s="18"/>
      <c r="G8" s="19"/>
      <c r="H8" s="17" t="s">
        <v>8</v>
      </c>
      <c r="I8" s="5"/>
      <c r="J8" s="6"/>
      <c r="K8" s="17" t="s">
        <v>9</v>
      </c>
      <c r="L8" s="5"/>
      <c r="M8" s="6"/>
    </row>
    <row r="9" spans="1:13" ht="13.5" thickBot="1">
      <c r="A9" s="52"/>
      <c r="B9" s="20" t="s">
        <v>10</v>
      </c>
      <c r="C9" s="18"/>
      <c r="D9" s="19"/>
      <c r="E9" s="18" t="s">
        <v>10</v>
      </c>
      <c r="F9" s="18"/>
      <c r="G9" s="19"/>
      <c r="H9" s="20" t="s">
        <v>10</v>
      </c>
      <c r="I9" s="18"/>
      <c r="J9" s="19"/>
      <c r="K9" s="20" t="s">
        <v>10</v>
      </c>
      <c r="L9" s="18"/>
      <c r="M9" s="19"/>
    </row>
    <row r="10" spans="1:13" ht="13.5" thickBot="1">
      <c r="A10" s="21">
        <v>1</v>
      </c>
      <c r="B10" s="22">
        <v>2</v>
      </c>
      <c r="C10" s="23">
        <v>3</v>
      </c>
      <c r="D10" s="24">
        <v>4</v>
      </c>
      <c r="E10" s="25">
        <v>5</v>
      </c>
      <c r="F10" s="23">
        <v>6</v>
      </c>
      <c r="G10" s="24">
        <v>7</v>
      </c>
      <c r="H10" s="22">
        <v>2</v>
      </c>
      <c r="I10" s="23">
        <v>3</v>
      </c>
      <c r="J10" s="24">
        <v>4</v>
      </c>
      <c r="K10" s="22">
        <v>5</v>
      </c>
      <c r="L10" s="23">
        <v>6</v>
      </c>
      <c r="M10" s="24">
        <v>7</v>
      </c>
    </row>
    <row r="11" spans="1:13" ht="14.25">
      <c r="A11" s="26" t="s">
        <v>11</v>
      </c>
      <c r="B11" s="27">
        <v>22</v>
      </c>
      <c r="C11" s="28" t="s">
        <v>12</v>
      </c>
      <c r="D11" s="29">
        <f>B23</f>
        <v>262</v>
      </c>
      <c r="E11" s="27">
        <f>B11*8</f>
        <v>176</v>
      </c>
      <c r="F11" s="28" t="s">
        <v>12</v>
      </c>
      <c r="G11" s="29">
        <f>E23</f>
        <v>2096</v>
      </c>
      <c r="H11" s="27">
        <v>27</v>
      </c>
      <c r="I11" s="28" t="s">
        <v>12</v>
      </c>
      <c r="J11" s="29">
        <f>H23</f>
        <v>314</v>
      </c>
      <c r="K11" s="27">
        <f>H11*6.67</f>
        <v>180.09</v>
      </c>
      <c r="L11" s="28" t="s">
        <v>12</v>
      </c>
      <c r="M11" s="30">
        <f>K23</f>
        <v>2094.38</v>
      </c>
    </row>
    <row r="12" spans="1:13" ht="14.25">
      <c r="A12" s="31" t="s">
        <v>13</v>
      </c>
      <c r="B12" s="32">
        <v>20</v>
      </c>
      <c r="C12" s="33">
        <f>B11+B12</f>
        <v>42</v>
      </c>
      <c r="D12" s="34">
        <f aca="true" t="shared" si="0" ref="D12:D21">D11-B11</f>
        <v>240</v>
      </c>
      <c r="E12" s="32">
        <f aca="true" t="shared" si="1" ref="E12:E22">B12*8</f>
        <v>160</v>
      </c>
      <c r="F12" s="33">
        <f>E11+E12</f>
        <v>336</v>
      </c>
      <c r="G12" s="34">
        <f aca="true" t="shared" si="2" ref="G12:G21">G11-E11</f>
        <v>1920</v>
      </c>
      <c r="H12" s="32">
        <v>24</v>
      </c>
      <c r="I12" s="33">
        <f>H11+H12</f>
        <v>51</v>
      </c>
      <c r="J12" s="34">
        <f>J11-H11</f>
        <v>287</v>
      </c>
      <c r="K12" s="32">
        <f aca="true" t="shared" si="3" ref="K12:K22">H12*6.67</f>
        <v>160.07999999999998</v>
      </c>
      <c r="L12" s="35">
        <f>K11+K12</f>
        <v>340.16999999999996</v>
      </c>
      <c r="M12" s="30">
        <f>M11-K11</f>
        <v>1914.2900000000002</v>
      </c>
    </row>
    <row r="13" spans="1:13" ht="14.25">
      <c r="A13" s="31" t="s">
        <v>14</v>
      </c>
      <c r="B13" s="32">
        <v>23</v>
      </c>
      <c r="C13" s="33">
        <f>C12+B13</f>
        <v>65</v>
      </c>
      <c r="D13" s="34">
        <f t="shared" si="0"/>
        <v>220</v>
      </c>
      <c r="E13" s="32">
        <f t="shared" si="1"/>
        <v>184</v>
      </c>
      <c r="F13" s="33">
        <f>F12+E13</f>
        <v>520</v>
      </c>
      <c r="G13" s="34">
        <f t="shared" si="2"/>
        <v>1760</v>
      </c>
      <c r="H13" s="32">
        <v>27</v>
      </c>
      <c r="I13" s="33">
        <f aca="true" t="shared" si="4" ref="I13:I22">I12+H13</f>
        <v>78</v>
      </c>
      <c r="J13" s="34">
        <f aca="true" t="shared" si="5" ref="J13:J21">J12-H12</f>
        <v>263</v>
      </c>
      <c r="K13" s="32">
        <f t="shared" si="3"/>
        <v>180.09</v>
      </c>
      <c r="L13" s="35">
        <f>L12+K13</f>
        <v>520.26</v>
      </c>
      <c r="M13" s="30">
        <f aca="true" t="shared" si="6" ref="M13:M21">M12-K12</f>
        <v>1754.2100000000003</v>
      </c>
    </row>
    <row r="14" spans="1:13" ht="14.25">
      <c r="A14" s="31" t="s">
        <v>15</v>
      </c>
      <c r="B14" s="32">
        <v>22</v>
      </c>
      <c r="C14" s="33">
        <f>C13+B14</f>
        <v>87</v>
      </c>
      <c r="D14" s="34">
        <f t="shared" si="0"/>
        <v>197</v>
      </c>
      <c r="E14" s="32">
        <f t="shared" si="1"/>
        <v>176</v>
      </c>
      <c r="F14" s="33">
        <f aca="true" t="shared" si="7" ref="F14:F22">F13+E14</f>
        <v>696</v>
      </c>
      <c r="G14" s="34">
        <f t="shared" si="2"/>
        <v>1576</v>
      </c>
      <c r="H14" s="32">
        <v>26</v>
      </c>
      <c r="I14" s="33">
        <f t="shared" si="4"/>
        <v>104</v>
      </c>
      <c r="J14" s="34">
        <f t="shared" si="5"/>
        <v>236</v>
      </c>
      <c r="K14" s="32">
        <f t="shared" si="3"/>
        <v>173.42</v>
      </c>
      <c r="L14" s="35">
        <f aca="true" t="shared" si="8" ref="L14:L21">L13+K14</f>
        <v>693.68</v>
      </c>
      <c r="M14" s="30">
        <f t="shared" si="6"/>
        <v>1574.1200000000003</v>
      </c>
    </row>
    <row r="15" spans="1:13" ht="14.25">
      <c r="A15" s="31" t="s">
        <v>16</v>
      </c>
      <c r="B15" s="32">
        <v>21</v>
      </c>
      <c r="C15" s="33">
        <f>C14+B15</f>
        <v>108</v>
      </c>
      <c r="D15" s="34">
        <f t="shared" si="0"/>
        <v>175</v>
      </c>
      <c r="E15" s="32">
        <f t="shared" si="1"/>
        <v>168</v>
      </c>
      <c r="F15" s="33">
        <f t="shared" si="7"/>
        <v>864</v>
      </c>
      <c r="G15" s="34">
        <f t="shared" si="2"/>
        <v>1400</v>
      </c>
      <c r="H15" s="32">
        <v>26</v>
      </c>
      <c r="I15" s="33">
        <f t="shared" si="4"/>
        <v>130</v>
      </c>
      <c r="J15" s="34">
        <f t="shared" si="5"/>
        <v>210</v>
      </c>
      <c r="K15" s="32">
        <f t="shared" si="3"/>
        <v>173.42</v>
      </c>
      <c r="L15" s="35">
        <f t="shared" si="8"/>
        <v>867.0999999999999</v>
      </c>
      <c r="M15" s="30">
        <f t="shared" si="6"/>
        <v>1400.7000000000003</v>
      </c>
    </row>
    <row r="16" spans="1:13" ht="14.25">
      <c r="A16" s="31" t="s">
        <v>17</v>
      </c>
      <c r="B16" s="32">
        <v>22</v>
      </c>
      <c r="C16" s="33">
        <f aca="true" t="shared" si="9" ref="C16:C22">C15+B16</f>
        <v>130</v>
      </c>
      <c r="D16" s="34">
        <f t="shared" si="0"/>
        <v>154</v>
      </c>
      <c r="E16" s="32">
        <f t="shared" si="1"/>
        <v>176</v>
      </c>
      <c r="F16" s="33">
        <f t="shared" si="7"/>
        <v>1040</v>
      </c>
      <c r="G16" s="34">
        <f t="shared" si="2"/>
        <v>1232</v>
      </c>
      <c r="H16" s="32">
        <v>26</v>
      </c>
      <c r="I16" s="33">
        <f t="shared" si="4"/>
        <v>156</v>
      </c>
      <c r="J16" s="34">
        <f t="shared" si="5"/>
        <v>184</v>
      </c>
      <c r="K16" s="32">
        <f t="shared" si="3"/>
        <v>173.42</v>
      </c>
      <c r="L16" s="35">
        <f t="shared" si="8"/>
        <v>1040.52</v>
      </c>
      <c r="M16" s="30">
        <f t="shared" si="6"/>
        <v>1227.2800000000002</v>
      </c>
    </row>
    <row r="17" spans="1:13" ht="14.25">
      <c r="A17" s="31" t="s">
        <v>18</v>
      </c>
      <c r="B17" s="32">
        <v>22</v>
      </c>
      <c r="C17" s="33">
        <f t="shared" si="9"/>
        <v>152</v>
      </c>
      <c r="D17" s="34">
        <f t="shared" si="0"/>
        <v>132</v>
      </c>
      <c r="E17" s="32">
        <f t="shared" si="1"/>
        <v>176</v>
      </c>
      <c r="F17" s="33">
        <f t="shared" si="7"/>
        <v>1216</v>
      </c>
      <c r="G17" s="34">
        <f t="shared" si="2"/>
        <v>1056</v>
      </c>
      <c r="H17" s="32">
        <v>27</v>
      </c>
      <c r="I17" s="33">
        <f t="shared" si="4"/>
        <v>183</v>
      </c>
      <c r="J17" s="34">
        <f t="shared" si="5"/>
        <v>158</v>
      </c>
      <c r="K17" s="32">
        <f t="shared" si="3"/>
        <v>180.09</v>
      </c>
      <c r="L17" s="35">
        <f t="shared" si="8"/>
        <v>1220.61</v>
      </c>
      <c r="M17" s="30">
        <f t="shared" si="6"/>
        <v>1053.8600000000001</v>
      </c>
    </row>
    <row r="18" spans="1:13" ht="14.25">
      <c r="A18" s="31" t="s">
        <v>19</v>
      </c>
      <c r="B18" s="32">
        <v>22</v>
      </c>
      <c r="C18" s="33">
        <f t="shared" si="9"/>
        <v>174</v>
      </c>
      <c r="D18" s="34">
        <f t="shared" si="0"/>
        <v>110</v>
      </c>
      <c r="E18" s="32">
        <f t="shared" si="1"/>
        <v>176</v>
      </c>
      <c r="F18" s="33">
        <f t="shared" si="7"/>
        <v>1392</v>
      </c>
      <c r="G18" s="34">
        <f t="shared" si="2"/>
        <v>880</v>
      </c>
      <c r="H18" s="32">
        <v>26</v>
      </c>
      <c r="I18" s="33">
        <f t="shared" si="4"/>
        <v>209</v>
      </c>
      <c r="J18" s="34">
        <f t="shared" si="5"/>
        <v>131</v>
      </c>
      <c r="K18" s="32">
        <f t="shared" si="3"/>
        <v>173.42</v>
      </c>
      <c r="L18" s="35">
        <f t="shared" si="8"/>
        <v>1394.03</v>
      </c>
      <c r="M18" s="30">
        <f t="shared" si="6"/>
        <v>873.7700000000001</v>
      </c>
    </row>
    <row r="19" spans="1:13" ht="14.25">
      <c r="A19" s="31" t="s">
        <v>20</v>
      </c>
      <c r="B19" s="32">
        <v>22</v>
      </c>
      <c r="C19" s="33">
        <f t="shared" si="9"/>
        <v>196</v>
      </c>
      <c r="D19" s="34">
        <f t="shared" si="0"/>
        <v>88</v>
      </c>
      <c r="E19" s="32">
        <f t="shared" si="1"/>
        <v>176</v>
      </c>
      <c r="F19" s="33">
        <f t="shared" si="7"/>
        <v>1568</v>
      </c>
      <c r="G19" s="34">
        <f t="shared" si="2"/>
        <v>704</v>
      </c>
      <c r="H19" s="32">
        <v>26</v>
      </c>
      <c r="I19" s="33">
        <f t="shared" si="4"/>
        <v>235</v>
      </c>
      <c r="J19" s="34">
        <f t="shared" si="5"/>
        <v>105</v>
      </c>
      <c r="K19" s="32">
        <f t="shared" si="3"/>
        <v>173.42</v>
      </c>
      <c r="L19" s="35">
        <f t="shared" si="8"/>
        <v>1567.45</v>
      </c>
      <c r="M19" s="30">
        <f t="shared" si="6"/>
        <v>700.3500000000001</v>
      </c>
    </row>
    <row r="20" spans="1:13" ht="14.25">
      <c r="A20" s="31" t="s">
        <v>21</v>
      </c>
      <c r="B20" s="32">
        <v>21</v>
      </c>
      <c r="C20" s="33">
        <f t="shared" si="9"/>
        <v>217</v>
      </c>
      <c r="D20" s="34">
        <f t="shared" si="0"/>
        <v>66</v>
      </c>
      <c r="E20" s="32">
        <f t="shared" si="1"/>
        <v>168</v>
      </c>
      <c r="F20" s="33">
        <f t="shared" si="7"/>
        <v>1736</v>
      </c>
      <c r="G20" s="34">
        <f t="shared" si="2"/>
        <v>528</v>
      </c>
      <c r="H20" s="32">
        <v>26</v>
      </c>
      <c r="I20" s="33">
        <f t="shared" si="4"/>
        <v>261</v>
      </c>
      <c r="J20" s="34">
        <f t="shared" si="5"/>
        <v>79</v>
      </c>
      <c r="K20" s="32">
        <f t="shared" si="3"/>
        <v>173.42</v>
      </c>
      <c r="L20" s="35">
        <f t="shared" si="8"/>
        <v>1740.8700000000001</v>
      </c>
      <c r="M20" s="36">
        <f t="shared" si="6"/>
        <v>526.9300000000002</v>
      </c>
    </row>
    <row r="21" spans="1:13" ht="14.25">
      <c r="A21" s="31" t="s">
        <v>22</v>
      </c>
      <c r="B21" s="32">
        <v>22</v>
      </c>
      <c r="C21" s="33">
        <f t="shared" si="9"/>
        <v>239</v>
      </c>
      <c r="D21" s="37">
        <f t="shared" si="0"/>
        <v>45</v>
      </c>
      <c r="E21" s="32">
        <f t="shared" si="1"/>
        <v>176</v>
      </c>
      <c r="F21" s="33">
        <f t="shared" si="7"/>
        <v>1912</v>
      </c>
      <c r="G21" s="34">
        <f t="shared" si="2"/>
        <v>360</v>
      </c>
      <c r="H21" s="32">
        <v>26</v>
      </c>
      <c r="I21" s="33">
        <f t="shared" si="4"/>
        <v>287</v>
      </c>
      <c r="J21" s="37">
        <f t="shared" si="5"/>
        <v>53</v>
      </c>
      <c r="K21" s="32">
        <f t="shared" si="3"/>
        <v>173.42</v>
      </c>
      <c r="L21" s="38">
        <f t="shared" si="8"/>
        <v>1914.2900000000002</v>
      </c>
      <c r="M21" s="36">
        <f t="shared" si="6"/>
        <v>353.5100000000002</v>
      </c>
    </row>
    <row r="22" spans="1:13" ht="15" thickBot="1">
      <c r="A22" s="39" t="s">
        <v>23</v>
      </c>
      <c r="B22" s="40">
        <v>23</v>
      </c>
      <c r="C22" s="33">
        <f t="shared" si="9"/>
        <v>262</v>
      </c>
      <c r="D22" s="41" t="s">
        <v>12</v>
      </c>
      <c r="E22" s="40">
        <f t="shared" si="1"/>
        <v>184</v>
      </c>
      <c r="F22" s="42">
        <f t="shared" si="7"/>
        <v>2096</v>
      </c>
      <c r="G22" s="41" t="s">
        <v>12</v>
      </c>
      <c r="H22" s="40">
        <v>27</v>
      </c>
      <c r="I22" s="33">
        <f t="shared" si="4"/>
        <v>314</v>
      </c>
      <c r="J22" s="41" t="s">
        <v>12</v>
      </c>
      <c r="K22" s="40">
        <f t="shared" si="3"/>
        <v>180.09</v>
      </c>
      <c r="L22" s="38">
        <v>2078.32</v>
      </c>
      <c r="M22" s="41" t="s">
        <v>12</v>
      </c>
    </row>
    <row r="23" spans="1:13" ht="15" thickBot="1">
      <c r="A23" s="43" t="s">
        <v>24</v>
      </c>
      <c r="B23" s="44">
        <f>SUM(B11:B22)</f>
        <v>262</v>
      </c>
      <c r="C23" s="45" t="s">
        <v>12</v>
      </c>
      <c r="D23" s="46" t="s">
        <v>12</v>
      </c>
      <c r="E23" s="44">
        <f>SUM(E11:E22)</f>
        <v>2096</v>
      </c>
      <c r="F23" s="45" t="s">
        <v>12</v>
      </c>
      <c r="G23" s="46" t="s">
        <v>12</v>
      </c>
      <c r="H23" s="44">
        <f>SUM(H11:H22)</f>
        <v>314</v>
      </c>
      <c r="I23" s="45" t="s">
        <v>12</v>
      </c>
      <c r="J23" s="46" t="s">
        <v>12</v>
      </c>
      <c r="K23" s="44">
        <f>SUM(K11:K22)</f>
        <v>2094.38</v>
      </c>
      <c r="L23" s="45" t="s">
        <v>12</v>
      </c>
      <c r="M23" s="46" t="s">
        <v>12</v>
      </c>
    </row>
    <row r="25" spans="1:4" ht="14.25">
      <c r="A25" s="1" t="s">
        <v>25</v>
      </c>
      <c r="D25" s="47">
        <f>E23</f>
        <v>2096</v>
      </c>
    </row>
    <row r="26" spans="1:4" ht="14.25">
      <c r="A26" s="1" t="s">
        <v>26</v>
      </c>
      <c r="D26" s="48">
        <f>D25/12</f>
        <v>174.66666666666666</v>
      </c>
    </row>
    <row r="27" spans="1:4" ht="14.25">
      <c r="A27" s="1" t="s">
        <v>27</v>
      </c>
      <c r="D27" s="48">
        <f>K23/H23</f>
        <v>6.67</v>
      </c>
    </row>
    <row r="28" spans="1:8" ht="14.25">
      <c r="A28" s="1" t="s">
        <v>28</v>
      </c>
      <c r="G28" s="49">
        <f>B23/12</f>
        <v>21.833333333333332</v>
      </c>
      <c r="H28" s="47" t="s">
        <v>29</v>
      </c>
    </row>
    <row r="29" spans="1:8" ht="14.25">
      <c r="A29" s="1" t="s">
        <v>30</v>
      </c>
      <c r="G29" s="48">
        <f>H23/12</f>
        <v>26.166666666666668</v>
      </c>
      <c r="H29" s="47" t="s">
        <v>31</v>
      </c>
    </row>
    <row r="30" ht="12.75">
      <c r="H30" s="18"/>
    </row>
    <row r="31" spans="1:2" ht="12.75">
      <c r="A31" s="1" t="s">
        <v>32</v>
      </c>
      <c r="B31" s="1" t="s">
        <v>34</v>
      </c>
    </row>
  </sheetData>
  <mergeCells count="1">
    <mergeCell ref="A6:A9"/>
  </mergeCells>
  <printOptions/>
  <pageMargins left="0.39" right="0.4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1"/>
  <sheetViews>
    <sheetView workbookViewId="0" topLeftCell="A1">
      <selection activeCell="A1" sqref="A1:IV16384"/>
    </sheetView>
  </sheetViews>
  <sheetFormatPr defaultColWidth="9.140625" defaultRowHeight="12.75"/>
  <cols>
    <col min="1" max="1" width="12.57421875" style="1" customWidth="1"/>
    <col min="2" max="3" width="9.140625" style="1" customWidth="1"/>
    <col min="4" max="4" width="11.57421875" style="1" customWidth="1"/>
    <col min="5" max="5" width="9.7109375" style="1" customWidth="1"/>
    <col min="6" max="6" width="9.140625" style="1" customWidth="1"/>
    <col min="7" max="7" width="10.421875" style="1" customWidth="1"/>
    <col min="8" max="9" width="9.140625" style="1" customWidth="1"/>
    <col min="10" max="10" width="10.7109375" style="1" customWidth="1"/>
    <col min="11" max="12" width="9.140625" style="1" customWidth="1"/>
    <col min="13" max="13" width="10.8515625" style="1" customWidth="1"/>
    <col min="14" max="14" width="9.421875" style="1" customWidth="1"/>
    <col min="15" max="16384" width="9.140625" style="1" customWidth="1"/>
  </cols>
  <sheetData>
    <row r="2" ht="12.75">
      <c r="F2" s="2" t="s">
        <v>0</v>
      </c>
    </row>
    <row r="3" spans="3:6" ht="12.75">
      <c r="C3" s="2" t="s">
        <v>1</v>
      </c>
      <c r="F3" s="2"/>
    </row>
    <row r="4" spans="6:7" ht="12.75">
      <c r="F4" s="2" t="s">
        <v>2</v>
      </c>
      <c r="G4" s="2" t="s">
        <v>35</v>
      </c>
    </row>
    <row r="5" ht="13.5" thickBot="1"/>
    <row r="6" spans="1:13" ht="15">
      <c r="A6" s="50" t="s">
        <v>3</v>
      </c>
      <c r="B6" s="3" t="s">
        <v>4</v>
      </c>
      <c r="C6" s="4"/>
      <c r="D6" s="4"/>
      <c r="E6" s="4"/>
      <c r="F6" s="5"/>
      <c r="G6" s="6"/>
      <c r="H6" s="7" t="s">
        <v>5</v>
      </c>
      <c r="I6" s="8"/>
      <c r="J6" s="8"/>
      <c r="K6" s="8"/>
      <c r="L6" s="9"/>
      <c r="M6" s="10"/>
    </row>
    <row r="7" spans="1:13" ht="15.75" thickBot="1">
      <c r="A7" s="51"/>
      <c r="B7" s="11" t="s">
        <v>6</v>
      </c>
      <c r="C7" s="12"/>
      <c r="D7" s="12"/>
      <c r="E7" s="12"/>
      <c r="F7" s="12"/>
      <c r="G7" s="13"/>
      <c r="H7" s="14" t="s">
        <v>7</v>
      </c>
      <c r="I7" s="15"/>
      <c r="J7" s="15"/>
      <c r="K7" s="15"/>
      <c r="L7" s="15"/>
      <c r="M7" s="16"/>
    </row>
    <row r="8" spans="1:13" ht="12.75">
      <c r="A8" s="51"/>
      <c r="B8" s="17" t="s">
        <v>8</v>
      </c>
      <c r="C8" s="5"/>
      <c r="D8" s="6"/>
      <c r="E8" s="18" t="s">
        <v>9</v>
      </c>
      <c r="F8" s="18"/>
      <c r="G8" s="19"/>
      <c r="H8" s="17" t="s">
        <v>8</v>
      </c>
      <c r="I8" s="5"/>
      <c r="J8" s="6"/>
      <c r="K8" s="17" t="s">
        <v>9</v>
      </c>
      <c r="L8" s="5"/>
      <c r="M8" s="6"/>
    </row>
    <row r="9" spans="1:13" ht="13.5" thickBot="1">
      <c r="A9" s="52"/>
      <c r="B9" s="20" t="s">
        <v>10</v>
      </c>
      <c r="C9" s="18"/>
      <c r="D9" s="19"/>
      <c r="E9" s="18" t="s">
        <v>10</v>
      </c>
      <c r="F9" s="18"/>
      <c r="G9" s="19"/>
      <c r="H9" s="20" t="s">
        <v>10</v>
      </c>
      <c r="I9" s="18"/>
      <c r="J9" s="19"/>
      <c r="K9" s="20" t="s">
        <v>10</v>
      </c>
      <c r="L9" s="18"/>
      <c r="M9" s="19"/>
    </row>
    <row r="10" spans="1:13" ht="13.5" thickBot="1">
      <c r="A10" s="21">
        <v>1</v>
      </c>
      <c r="B10" s="22">
        <v>2</v>
      </c>
      <c r="C10" s="23">
        <v>3</v>
      </c>
      <c r="D10" s="24">
        <v>4</v>
      </c>
      <c r="E10" s="25">
        <v>5</v>
      </c>
      <c r="F10" s="23">
        <v>6</v>
      </c>
      <c r="G10" s="24">
        <v>7</v>
      </c>
      <c r="H10" s="22">
        <v>2</v>
      </c>
      <c r="I10" s="23">
        <v>3</v>
      </c>
      <c r="J10" s="24">
        <v>4</v>
      </c>
      <c r="K10" s="22">
        <v>5</v>
      </c>
      <c r="L10" s="23">
        <v>6</v>
      </c>
      <c r="M10" s="24">
        <v>7</v>
      </c>
    </row>
    <row r="11" spans="1:13" ht="14.25">
      <c r="A11" s="26" t="s">
        <v>11</v>
      </c>
      <c r="B11" s="27">
        <v>21</v>
      </c>
      <c r="C11" s="28" t="s">
        <v>12</v>
      </c>
      <c r="D11" s="29">
        <f>B23</f>
        <v>260</v>
      </c>
      <c r="E11" s="27">
        <f>B11*8</f>
        <v>168</v>
      </c>
      <c r="F11" s="28" t="s">
        <v>12</v>
      </c>
      <c r="G11" s="29">
        <f>E23</f>
        <v>2080</v>
      </c>
      <c r="H11" s="27">
        <v>26</v>
      </c>
      <c r="I11" s="28" t="s">
        <v>12</v>
      </c>
      <c r="J11" s="29">
        <f>H23</f>
        <v>313</v>
      </c>
      <c r="K11" s="27">
        <f>H11*6.67</f>
        <v>173.42</v>
      </c>
      <c r="L11" s="28" t="s">
        <v>12</v>
      </c>
      <c r="M11" s="30">
        <f>K23</f>
        <v>2087.71</v>
      </c>
    </row>
    <row r="12" spans="1:13" ht="14.25">
      <c r="A12" s="31" t="s">
        <v>13</v>
      </c>
      <c r="B12" s="32">
        <v>20</v>
      </c>
      <c r="C12" s="33">
        <f>B11+B12</f>
        <v>41</v>
      </c>
      <c r="D12" s="34">
        <f aca="true" t="shared" si="0" ref="D12:D21">D11-B11</f>
        <v>239</v>
      </c>
      <c r="E12" s="32">
        <f aca="true" t="shared" si="1" ref="E12:E22">B12*8</f>
        <v>160</v>
      </c>
      <c r="F12" s="33">
        <f>E11+E12</f>
        <v>328</v>
      </c>
      <c r="G12" s="34">
        <f aca="true" t="shared" si="2" ref="G12:G21">G11-E11</f>
        <v>1912</v>
      </c>
      <c r="H12" s="32">
        <v>24</v>
      </c>
      <c r="I12" s="33">
        <f>H11+H12</f>
        <v>50</v>
      </c>
      <c r="J12" s="34">
        <f>J11-H11</f>
        <v>287</v>
      </c>
      <c r="K12" s="32">
        <f aca="true" t="shared" si="3" ref="K12:K22">H12*6.67</f>
        <v>160.07999999999998</v>
      </c>
      <c r="L12" s="35">
        <f>K11+K12</f>
        <v>333.5</v>
      </c>
      <c r="M12" s="30">
        <f>M11-K11</f>
        <v>1914.29</v>
      </c>
    </row>
    <row r="13" spans="1:13" ht="14.25">
      <c r="A13" s="31" t="s">
        <v>14</v>
      </c>
      <c r="B13" s="32">
        <v>23</v>
      </c>
      <c r="C13" s="33">
        <f>C12+B13</f>
        <v>64</v>
      </c>
      <c r="D13" s="34">
        <f t="shared" si="0"/>
        <v>219</v>
      </c>
      <c r="E13" s="32">
        <f t="shared" si="1"/>
        <v>184</v>
      </c>
      <c r="F13" s="33">
        <f>F12+E13</f>
        <v>512</v>
      </c>
      <c r="G13" s="34">
        <f t="shared" si="2"/>
        <v>1752</v>
      </c>
      <c r="H13" s="32">
        <v>27</v>
      </c>
      <c r="I13" s="33">
        <f aca="true" t="shared" si="4" ref="I13:I22">I12+H13</f>
        <v>77</v>
      </c>
      <c r="J13" s="34">
        <f aca="true" t="shared" si="5" ref="J13:J21">J12-H12</f>
        <v>263</v>
      </c>
      <c r="K13" s="32">
        <f t="shared" si="3"/>
        <v>180.09</v>
      </c>
      <c r="L13" s="35">
        <f>L12+K13</f>
        <v>513.59</v>
      </c>
      <c r="M13" s="30">
        <f aca="true" t="shared" si="6" ref="M13:M21">M12-K12</f>
        <v>1754.21</v>
      </c>
    </row>
    <row r="14" spans="1:13" ht="14.25">
      <c r="A14" s="31" t="s">
        <v>15</v>
      </c>
      <c r="B14" s="32">
        <v>21</v>
      </c>
      <c r="C14" s="33">
        <f>C13+B14</f>
        <v>85</v>
      </c>
      <c r="D14" s="34">
        <f t="shared" si="0"/>
        <v>196</v>
      </c>
      <c r="E14" s="32">
        <f t="shared" si="1"/>
        <v>168</v>
      </c>
      <c r="F14" s="33">
        <f aca="true" t="shared" si="7" ref="F14:F22">F13+E14</f>
        <v>680</v>
      </c>
      <c r="G14" s="34">
        <f t="shared" si="2"/>
        <v>1568</v>
      </c>
      <c r="H14" s="32">
        <v>26</v>
      </c>
      <c r="I14" s="33">
        <f t="shared" si="4"/>
        <v>103</v>
      </c>
      <c r="J14" s="34">
        <f t="shared" si="5"/>
        <v>236</v>
      </c>
      <c r="K14" s="32">
        <f t="shared" si="3"/>
        <v>173.42</v>
      </c>
      <c r="L14" s="35">
        <f aca="true" t="shared" si="8" ref="L14:L21">L13+K14</f>
        <v>687.01</v>
      </c>
      <c r="M14" s="30">
        <f t="shared" si="6"/>
        <v>1574.1200000000001</v>
      </c>
    </row>
    <row r="15" spans="1:13" ht="14.25">
      <c r="A15" s="31" t="s">
        <v>16</v>
      </c>
      <c r="B15" s="32">
        <v>22</v>
      </c>
      <c r="C15" s="33">
        <f>C14+B15</f>
        <v>107</v>
      </c>
      <c r="D15" s="34">
        <f t="shared" si="0"/>
        <v>175</v>
      </c>
      <c r="E15" s="32">
        <f t="shared" si="1"/>
        <v>176</v>
      </c>
      <c r="F15" s="33">
        <f t="shared" si="7"/>
        <v>856</v>
      </c>
      <c r="G15" s="34">
        <f t="shared" si="2"/>
        <v>1400</v>
      </c>
      <c r="H15" s="32">
        <v>26</v>
      </c>
      <c r="I15" s="33">
        <f t="shared" si="4"/>
        <v>129</v>
      </c>
      <c r="J15" s="34">
        <f t="shared" si="5"/>
        <v>210</v>
      </c>
      <c r="K15" s="32">
        <f t="shared" si="3"/>
        <v>173.42</v>
      </c>
      <c r="L15" s="35">
        <f t="shared" si="8"/>
        <v>860.43</v>
      </c>
      <c r="M15" s="30">
        <f t="shared" si="6"/>
        <v>1400.7</v>
      </c>
    </row>
    <row r="16" spans="1:13" ht="14.25">
      <c r="A16" s="31" t="s">
        <v>17</v>
      </c>
      <c r="B16" s="32">
        <v>22</v>
      </c>
      <c r="C16" s="33">
        <f aca="true" t="shared" si="9" ref="C16:C22">C15+B16</f>
        <v>129</v>
      </c>
      <c r="D16" s="34">
        <f t="shared" si="0"/>
        <v>153</v>
      </c>
      <c r="E16" s="32">
        <f t="shared" si="1"/>
        <v>176</v>
      </c>
      <c r="F16" s="33">
        <f t="shared" si="7"/>
        <v>1032</v>
      </c>
      <c r="G16" s="34">
        <f t="shared" si="2"/>
        <v>1224</v>
      </c>
      <c r="H16" s="32">
        <v>26</v>
      </c>
      <c r="I16" s="33">
        <f t="shared" si="4"/>
        <v>155</v>
      </c>
      <c r="J16" s="34">
        <f t="shared" si="5"/>
        <v>184</v>
      </c>
      <c r="K16" s="32">
        <f t="shared" si="3"/>
        <v>173.42</v>
      </c>
      <c r="L16" s="35">
        <f t="shared" si="8"/>
        <v>1033.85</v>
      </c>
      <c r="M16" s="30">
        <f t="shared" si="6"/>
        <v>1227.28</v>
      </c>
    </row>
    <row r="17" spans="1:13" ht="14.25">
      <c r="A17" s="31" t="s">
        <v>18</v>
      </c>
      <c r="B17" s="32">
        <v>21</v>
      </c>
      <c r="C17" s="33">
        <f t="shared" si="9"/>
        <v>150</v>
      </c>
      <c r="D17" s="34">
        <f t="shared" si="0"/>
        <v>131</v>
      </c>
      <c r="E17" s="32">
        <f t="shared" si="1"/>
        <v>168</v>
      </c>
      <c r="F17" s="33">
        <f t="shared" si="7"/>
        <v>1200</v>
      </c>
      <c r="G17" s="34">
        <f t="shared" si="2"/>
        <v>1048</v>
      </c>
      <c r="H17" s="32">
        <v>26</v>
      </c>
      <c r="I17" s="33">
        <f t="shared" si="4"/>
        <v>181</v>
      </c>
      <c r="J17" s="34">
        <f t="shared" si="5"/>
        <v>158</v>
      </c>
      <c r="K17" s="32">
        <f t="shared" si="3"/>
        <v>173.42</v>
      </c>
      <c r="L17" s="35">
        <f t="shared" si="8"/>
        <v>1207.27</v>
      </c>
      <c r="M17" s="30">
        <f t="shared" si="6"/>
        <v>1053.86</v>
      </c>
    </row>
    <row r="18" spans="1:13" ht="14.25">
      <c r="A18" s="31" t="s">
        <v>19</v>
      </c>
      <c r="B18" s="32">
        <v>23</v>
      </c>
      <c r="C18" s="33">
        <f t="shared" si="9"/>
        <v>173</v>
      </c>
      <c r="D18" s="34">
        <f t="shared" si="0"/>
        <v>110</v>
      </c>
      <c r="E18" s="32">
        <f t="shared" si="1"/>
        <v>184</v>
      </c>
      <c r="F18" s="33">
        <f t="shared" si="7"/>
        <v>1384</v>
      </c>
      <c r="G18" s="34">
        <f t="shared" si="2"/>
        <v>880</v>
      </c>
      <c r="H18" s="32">
        <v>27</v>
      </c>
      <c r="I18" s="33">
        <f t="shared" si="4"/>
        <v>208</v>
      </c>
      <c r="J18" s="34">
        <f t="shared" si="5"/>
        <v>132</v>
      </c>
      <c r="K18" s="32">
        <f t="shared" si="3"/>
        <v>180.09</v>
      </c>
      <c r="L18" s="35">
        <f t="shared" si="8"/>
        <v>1387.36</v>
      </c>
      <c r="M18" s="30">
        <f t="shared" si="6"/>
        <v>880.4399999999999</v>
      </c>
    </row>
    <row r="19" spans="1:13" ht="14.25">
      <c r="A19" s="31" t="s">
        <v>20</v>
      </c>
      <c r="B19" s="32">
        <v>22</v>
      </c>
      <c r="C19" s="33">
        <f t="shared" si="9"/>
        <v>195</v>
      </c>
      <c r="D19" s="34">
        <f t="shared" si="0"/>
        <v>87</v>
      </c>
      <c r="E19" s="32">
        <f t="shared" si="1"/>
        <v>176</v>
      </c>
      <c r="F19" s="33">
        <f t="shared" si="7"/>
        <v>1560</v>
      </c>
      <c r="G19" s="34">
        <f t="shared" si="2"/>
        <v>696</v>
      </c>
      <c r="H19" s="32">
        <v>26</v>
      </c>
      <c r="I19" s="33">
        <f t="shared" si="4"/>
        <v>234</v>
      </c>
      <c r="J19" s="34">
        <f t="shared" si="5"/>
        <v>105</v>
      </c>
      <c r="K19" s="32">
        <f t="shared" si="3"/>
        <v>173.42</v>
      </c>
      <c r="L19" s="35">
        <f t="shared" si="8"/>
        <v>1560.78</v>
      </c>
      <c r="M19" s="30">
        <f t="shared" si="6"/>
        <v>700.3499999999999</v>
      </c>
    </row>
    <row r="20" spans="1:13" ht="14.25">
      <c r="A20" s="31" t="s">
        <v>21</v>
      </c>
      <c r="B20" s="32">
        <v>21</v>
      </c>
      <c r="C20" s="33">
        <f t="shared" si="9"/>
        <v>216</v>
      </c>
      <c r="D20" s="34">
        <f t="shared" si="0"/>
        <v>65</v>
      </c>
      <c r="E20" s="32">
        <f t="shared" si="1"/>
        <v>168</v>
      </c>
      <c r="F20" s="33">
        <f t="shared" si="7"/>
        <v>1728</v>
      </c>
      <c r="G20" s="34">
        <f t="shared" si="2"/>
        <v>520</v>
      </c>
      <c r="H20" s="32">
        <v>26</v>
      </c>
      <c r="I20" s="33">
        <f t="shared" si="4"/>
        <v>260</v>
      </c>
      <c r="J20" s="34">
        <f t="shared" si="5"/>
        <v>79</v>
      </c>
      <c r="K20" s="32">
        <f t="shared" si="3"/>
        <v>173.42</v>
      </c>
      <c r="L20" s="35">
        <f t="shared" si="8"/>
        <v>1734.2</v>
      </c>
      <c r="M20" s="36">
        <f t="shared" si="6"/>
        <v>526.93</v>
      </c>
    </row>
    <row r="21" spans="1:13" ht="14.25">
      <c r="A21" s="31" t="s">
        <v>22</v>
      </c>
      <c r="B21" s="32">
        <v>22</v>
      </c>
      <c r="C21" s="33">
        <f t="shared" si="9"/>
        <v>238</v>
      </c>
      <c r="D21" s="37">
        <f t="shared" si="0"/>
        <v>44</v>
      </c>
      <c r="E21" s="32">
        <f t="shared" si="1"/>
        <v>176</v>
      </c>
      <c r="F21" s="33">
        <f t="shared" si="7"/>
        <v>1904</v>
      </c>
      <c r="G21" s="34">
        <f t="shared" si="2"/>
        <v>352</v>
      </c>
      <c r="H21" s="32">
        <v>26</v>
      </c>
      <c r="I21" s="33">
        <f t="shared" si="4"/>
        <v>286</v>
      </c>
      <c r="J21" s="37">
        <f t="shared" si="5"/>
        <v>53</v>
      </c>
      <c r="K21" s="32">
        <f t="shared" si="3"/>
        <v>173.42</v>
      </c>
      <c r="L21" s="38">
        <f t="shared" si="8"/>
        <v>1907.6200000000001</v>
      </c>
      <c r="M21" s="36">
        <f t="shared" si="6"/>
        <v>353.51</v>
      </c>
    </row>
    <row r="22" spans="1:13" ht="15" thickBot="1">
      <c r="A22" s="39" t="s">
        <v>23</v>
      </c>
      <c r="B22" s="40">
        <v>22</v>
      </c>
      <c r="C22" s="33">
        <f t="shared" si="9"/>
        <v>260</v>
      </c>
      <c r="D22" s="41" t="s">
        <v>12</v>
      </c>
      <c r="E22" s="40">
        <f t="shared" si="1"/>
        <v>176</v>
      </c>
      <c r="F22" s="42">
        <f t="shared" si="7"/>
        <v>2080</v>
      </c>
      <c r="G22" s="41" t="s">
        <v>12</v>
      </c>
      <c r="H22" s="40">
        <v>27</v>
      </c>
      <c r="I22" s="33">
        <f t="shared" si="4"/>
        <v>313</v>
      </c>
      <c r="J22" s="41" t="s">
        <v>12</v>
      </c>
      <c r="K22" s="40">
        <f t="shared" si="3"/>
        <v>180.09</v>
      </c>
      <c r="L22" s="38">
        <v>2078.32</v>
      </c>
      <c r="M22" s="41" t="s">
        <v>12</v>
      </c>
    </row>
    <row r="23" spans="1:13" ht="15" thickBot="1">
      <c r="A23" s="43" t="s">
        <v>24</v>
      </c>
      <c r="B23" s="44">
        <f>SUM(B11:B22)</f>
        <v>260</v>
      </c>
      <c r="C23" s="45" t="s">
        <v>12</v>
      </c>
      <c r="D23" s="46" t="s">
        <v>12</v>
      </c>
      <c r="E23" s="44">
        <f>SUM(E11:E22)</f>
        <v>2080</v>
      </c>
      <c r="F23" s="45" t="s">
        <v>12</v>
      </c>
      <c r="G23" s="46" t="s">
        <v>12</v>
      </c>
      <c r="H23" s="44">
        <f>SUM(H11:H22)</f>
        <v>313</v>
      </c>
      <c r="I23" s="45" t="s">
        <v>12</v>
      </c>
      <c r="J23" s="46" t="s">
        <v>12</v>
      </c>
      <c r="K23" s="44">
        <f>SUM(K11:K22)</f>
        <v>2087.71</v>
      </c>
      <c r="L23" s="45" t="s">
        <v>12</v>
      </c>
      <c r="M23" s="46" t="s">
        <v>12</v>
      </c>
    </row>
    <row r="25" spans="1:4" ht="14.25">
      <c r="A25" s="1" t="s">
        <v>25</v>
      </c>
      <c r="D25" s="47">
        <f>E23</f>
        <v>2080</v>
      </c>
    </row>
    <row r="26" spans="1:4" ht="14.25">
      <c r="A26" s="1" t="s">
        <v>26</v>
      </c>
      <c r="D26" s="48">
        <f>D25/12</f>
        <v>173.33333333333334</v>
      </c>
    </row>
    <row r="27" spans="1:4" ht="14.25">
      <c r="A27" s="1" t="s">
        <v>27</v>
      </c>
      <c r="D27" s="48">
        <f>K23/H23</f>
        <v>6.67</v>
      </c>
    </row>
    <row r="28" spans="1:8" ht="14.25">
      <c r="A28" s="1" t="s">
        <v>28</v>
      </c>
      <c r="G28" s="49">
        <f>B23/12</f>
        <v>21.666666666666668</v>
      </c>
      <c r="H28" s="47" t="s">
        <v>29</v>
      </c>
    </row>
    <row r="29" spans="1:8" ht="14.25">
      <c r="A29" s="1" t="s">
        <v>30</v>
      </c>
      <c r="G29" s="48">
        <f>H23/12</f>
        <v>26.083333333333332</v>
      </c>
      <c r="H29" s="47" t="s">
        <v>31</v>
      </c>
    </row>
    <row r="30" ht="12.75">
      <c r="H30" s="18"/>
    </row>
    <row r="31" spans="1:2" ht="12.75">
      <c r="A31" s="1" t="s">
        <v>32</v>
      </c>
      <c r="B31" s="1" t="s">
        <v>36</v>
      </c>
    </row>
  </sheetData>
  <mergeCells count="1">
    <mergeCell ref="A6:A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1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12.57421875" style="1" customWidth="1"/>
    <col min="2" max="3" width="9.140625" style="1" customWidth="1"/>
    <col min="4" max="4" width="11.57421875" style="1" customWidth="1"/>
    <col min="5" max="5" width="9.7109375" style="1" customWidth="1"/>
    <col min="6" max="6" width="9.140625" style="1" customWidth="1"/>
    <col min="7" max="7" width="10.421875" style="1" customWidth="1"/>
    <col min="8" max="9" width="9.140625" style="1" customWidth="1"/>
    <col min="10" max="10" width="10.7109375" style="1" customWidth="1"/>
    <col min="11" max="12" width="9.140625" style="1" customWidth="1"/>
    <col min="13" max="13" width="10.8515625" style="1" customWidth="1"/>
    <col min="14" max="14" width="9.421875" style="1" customWidth="1"/>
    <col min="15" max="16384" width="9.140625" style="1" customWidth="1"/>
  </cols>
  <sheetData>
    <row r="2" ht="12.75">
      <c r="F2" s="2" t="s">
        <v>0</v>
      </c>
    </row>
    <row r="3" spans="3:6" ht="12.75">
      <c r="C3" s="2" t="s">
        <v>1</v>
      </c>
      <c r="F3" s="2"/>
    </row>
    <row r="4" spans="6:7" ht="12.75">
      <c r="F4" s="2" t="s">
        <v>2</v>
      </c>
      <c r="G4" s="2" t="s">
        <v>37</v>
      </c>
    </row>
    <row r="5" ht="13.5" thickBot="1"/>
    <row r="6" spans="1:13" ht="15">
      <c r="A6" s="50" t="s">
        <v>3</v>
      </c>
      <c r="B6" s="3" t="s">
        <v>4</v>
      </c>
      <c r="C6" s="4"/>
      <c r="D6" s="4"/>
      <c r="E6" s="4"/>
      <c r="F6" s="5"/>
      <c r="G6" s="6"/>
      <c r="H6" s="7" t="s">
        <v>5</v>
      </c>
      <c r="I6" s="8"/>
      <c r="J6" s="8"/>
      <c r="K6" s="8"/>
      <c r="L6" s="9"/>
      <c r="M6" s="10"/>
    </row>
    <row r="7" spans="1:13" ht="15.75" thickBot="1">
      <c r="A7" s="51"/>
      <c r="B7" s="11" t="s">
        <v>6</v>
      </c>
      <c r="C7" s="12"/>
      <c r="D7" s="12"/>
      <c r="E7" s="12"/>
      <c r="F7" s="12"/>
      <c r="G7" s="13"/>
      <c r="H7" s="14" t="s">
        <v>7</v>
      </c>
      <c r="I7" s="15"/>
      <c r="J7" s="15"/>
      <c r="K7" s="15"/>
      <c r="L7" s="15"/>
      <c r="M7" s="16"/>
    </row>
    <row r="8" spans="1:13" ht="12.75">
      <c r="A8" s="51"/>
      <c r="B8" s="17" t="s">
        <v>8</v>
      </c>
      <c r="C8" s="5"/>
      <c r="D8" s="6"/>
      <c r="E8" s="18" t="s">
        <v>9</v>
      </c>
      <c r="F8" s="18"/>
      <c r="G8" s="19"/>
      <c r="H8" s="17" t="s">
        <v>8</v>
      </c>
      <c r="I8" s="5"/>
      <c r="J8" s="6"/>
      <c r="K8" s="17" t="s">
        <v>9</v>
      </c>
      <c r="L8" s="5"/>
      <c r="M8" s="6"/>
    </row>
    <row r="9" spans="1:13" ht="13.5" thickBot="1">
      <c r="A9" s="52"/>
      <c r="B9" s="20" t="s">
        <v>10</v>
      </c>
      <c r="C9" s="18"/>
      <c r="D9" s="19"/>
      <c r="E9" s="18" t="s">
        <v>10</v>
      </c>
      <c r="F9" s="18"/>
      <c r="G9" s="19"/>
      <c r="H9" s="20" t="s">
        <v>10</v>
      </c>
      <c r="I9" s="18"/>
      <c r="J9" s="19"/>
      <c r="K9" s="20" t="s">
        <v>10</v>
      </c>
      <c r="L9" s="18"/>
      <c r="M9" s="19"/>
    </row>
    <row r="10" spans="1:13" ht="13.5" thickBot="1">
      <c r="A10" s="21">
        <v>1</v>
      </c>
      <c r="B10" s="22">
        <v>2</v>
      </c>
      <c r="C10" s="23">
        <v>3</v>
      </c>
      <c r="D10" s="24">
        <v>4</v>
      </c>
      <c r="E10" s="25">
        <v>5</v>
      </c>
      <c r="F10" s="23">
        <v>6</v>
      </c>
      <c r="G10" s="24">
        <v>7</v>
      </c>
      <c r="H10" s="22">
        <v>2</v>
      </c>
      <c r="I10" s="23">
        <v>3</v>
      </c>
      <c r="J10" s="24">
        <v>4</v>
      </c>
      <c r="K10" s="22">
        <v>5</v>
      </c>
      <c r="L10" s="23">
        <v>6</v>
      </c>
      <c r="M10" s="24">
        <v>7</v>
      </c>
    </row>
    <row r="11" spans="1:13" ht="14.25">
      <c r="A11" s="26" t="s">
        <v>11</v>
      </c>
      <c r="B11" s="27">
        <v>22</v>
      </c>
      <c r="C11" s="28" t="s">
        <v>12</v>
      </c>
      <c r="D11" s="29">
        <f>B23</f>
        <v>260</v>
      </c>
      <c r="E11" s="27">
        <f>B11*8</f>
        <v>176</v>
      </c>
      <c r="F11" s="28" t="s">
        <v>12</v>
      </c>
      <c r="G11" s="29">
        <f>E23</f>
        <v>2080</v>
      </c>
      <c r="H11" s="27">
        <v>26</v>
      </c>
      <c r="I11" s="28" t="s">
        <v>12</v>
      </c>
      <c r="J11" s="29">
        <f>H23</f>
        <v>312</v>
      </c>
      <c r="K11" s="27">
        <f>H11*6.67</f>
        <v>173.42</v>
      </c>
      <c r="L11" s="28" t="s">
        <v>12</v>
      </c>
      <c r="M11" s="30">
        <f>K23</f>
        <v>2081.0400000000004</v>
      </c>
    </row>
    <row r="12" spans="1:13" ht="14.25">
      <c r="A12" s="31" t="s">
        <v>13</v>
      </c>
      <c r="B12" s="32">
        <v>20</v>
      </c>
      <c r="C12" s="33">
        <f>B11+B12</f>
        <v>42</v>
      </c>
      <c r="D12" s="34">
        <f aca="true" t="shared" si="0" ref="D12:D21">D11-B11</f>
        <v>238</v>
      </c>
      <c r="E12" s="32">
        <f aca="true" t="shared" si="1" ref="E12:E22">B12*8</f>
        <v>160</v>
      </c>
      <c r="F12" s="33">
        <f>E11+E12</f>
        <v>336</v>
      </c>
      <c r="G12" s="34">
        <f aca="true" t="shared" si="2" ref="G12:G21">G11-E11</f>
        <v>1904</v>
      </c>
      <c r="H12" s="32">
        <v>24</v>
      </c>
      <c r="I12" s="33">
        <f>H11+H12</f>
        <v>50</v>
      </c>
      <c r="J12" s="34">
        <f>J11-H11</f>
        <v>286</v>
      </c>
      <c r="K12" s="32">
        <f aca="true" t="shared" si="3" ref="K12:K22">H12*6.67</f>
        <v>160.07999999999998</v>
      </c>
      <c r="L12" s="35">
        <f>K11+K12</f>
        <v>333.5</v>
      </c>
      <c r="M12" s="30">
        <f>M11-K11</f>
        <v>1907.6200000000003</v>
      </c>
    </row>
    <row r="13" spans="1:13" ht="14.25">
      <c r="A13" s="31" t="s">
        <v>14</v>
      </c>
      <c r="B13" s="32">
        <v>23</v>
      </c>
      <c r="C13" s="33">
        <f>C12+B13</f>
        <v>65</v>
      </c>
      <c r="D13" s="34">
        <f t="shared" si="0"/>
        <v>218</v>
      </c>
      <c r="E13" s="32">
        <f t="shared" si="1"/>
        <v>184</v>
      </c>
      <c r="F13" s="33">
        <f>F12+E13</f>
        <v>520</v>
      </c>
      <c r="G13" s="34">
        <f t="shared" si="2"/>
        <v>1744</v>
      </c>
      <c r="H13" s="32">
        <v>27</v>
      </c>
      <c r="I13" s="33">
        <f aca="true" t="shared" si="4" ref="I13:I22">I12+H13</f>
        <v>77</v>
      </c>
      <c r="J13" s="34">
        <f aca="true" t="shared" si="5" ref="J13:J21">J12-H12</f>
        <v>262</v>
      </c>
      <c r="K13" s="32">
        <f t="shared" si="3"/>
        <v>180.09</v>
      </c>
      <c r="L13" s="35">
        <f>L12+K13</f>
        <v>513.59</v>
      </c>
      <c r="M13" s="30">
        <f aca="true" t="shared" si="6" ref="M13:M21">M12-K12</f>
        <v>1747.5400000000004</v>
      </c>
    </row>
    <row r="14" spans="1:13" ht="14.25">
      <c r="A14" s="31" t="s">
        <v>15</v>
      </c>
      <c r="B14" s="32">
        <v>20</v>
      </c>
      <c r="C14" s="33">
        <f>C13+B14</f>
        <v>85</v>
      </c>
      <c r="D14" s="34">
        <f t="shared" si="0"/>
        <v>195</v>
      </c>
      <c r="E14" s="32">
        <f t="shared" si="1"/>
        <v>160</v>
      </c>
      <c r="F14" s="33">
        <f aca="true" t="shared" si="7" ref="F14:F22">F13+E14</f>
        <v>680</v>
      </c>
      <c r="G14" s="34">
        <f t="shared" si="2"/>
        <v>1560</v>
      </c>
      <c r="H14" s="32">
        <v>25</v>
      </c>
      <c r="I14" s="33">
        <f t="shared" si="4"/>
        <v>102</v>
      </c>
      <c r="J14" s="34">
        <f t="shared" si="5"/>
        <v>235</v>
      </c>
      <c r="K14" s="32">
        <f t="shared" si="3"/>
        <v>166.75</v>
      </c>
      <c r="L14" s="35">
        <f aca="true" t="shared" si="8" ref="L14:L21">L13+K14</f>
        <v>680.34</v>
      </c>
      <c r="M14" s="30">
        <f t="shared" si="6"/>
        <v>1567.4500000000005</v>
      </c>
    </row>
    <row r="15" spans="1:13" ht="14.25">
      <c r="A15" s="31" t="s">
        <v>16</v>
      </c>
      <c r="B15" s="32">
        <v>23</v>
      </c>
      <c r="C15" s="33">
        <f>C14+B15</f>
        <v>108</v>
      </c>
      <c r="D15" s="34">
        <f t="shared" si="0"/>
        <v>175</v>
      </c>
      <c r="E15" s="32">
        <f t="shared" si="1"/>
        <v>184</v>
      </c>
      <c r="F15" s="33">
        <f t="shared" si="7"/>
        <v>864</v>
      </c>
      <c r="G15" s="34">
        <f t="shared" si="2"/>
        <v>1400</v>
      </c>
      <c r="H15" s="32">
        <v>27</v>
      </c>
      <c r="I15" s="33">
        <f t="shared" si="4"/>
        <v>129</v>
      </c>
      <c r="J15" s="34">
        <f t="shared" si="5"/>
        <v>210</v>
      </c>
      <c r="K15" s="32">
        <f t="shared" si="3"/>
        <v>180.09</v>
      </c>
      <c r="L15" s="35">
        <f t="shared" si="8"/>
        <v>860.4300000000001</v>
      </c>
      <c r="M15" s="30">
        <f t="shared" si="6"/>
        <v>1400.7000000000005</v>
      </c>
    </row>
    <row r="16" spans="1:13" ht="14.25">
      <c r="A16" s="31" t="s">
        <v>17</v>
      </c>
      <c r="B16" s="32">
        <v>22</v>
      </c>
      <c r="C16" s="33">
        <f aca="true" t="shared" si="9" ref="C16:C22">C15+B16</f>
        <v>130</v>
      </c>
      <c r="D16" s="34">
        <f t="shared" si="0"/>
        <v>152</v>
      </c>
      <c r="E16" s="32">
        <f t="shared" si="1"/>
        <v>176</v>
      </c>
      <c r="F16" s="33">
        <f t="shared" si="7"/>
        <v>1040</v>
      </c>
      <c r="G16" s="34">
        <f t="shared" si="2"/>
        <v>1216</v>
      </c>
      <c r="H16" s="32">
        <v>26</v>
      </c>
      <c r="I16" s="33">
        <f t="shared" si="4"/>
        <v>155</v>
      </c>
      <c r="J16" s="34">
        <f t="shared" si="5"/>
        <v>183</v>
      </c>
      <c r="K16" s="32">
        <f t="shared" si="3"/>
        <v>173.42</v>
      </c>
      <c r="L16" s="35">
        <f t="shared" si="8"/>
        <v>1033.8500000000001</v>
      </c>
      <c r="M16" s="30">
        <f t="shared" si="6"/>
        <v>1220.6100000000006</v>
      </c>
    </row>
    <row r="17" spans="1:13" ht="14.25">
      <c r="A17" s="31" t="s">
        <v>18</v>
      </c>
      <c r="B17" s="32">
        <v>21</v>
      </c>
      <c r="C17" s="33">
        <f t="shared" si="9"/>
        <v>151</v>
      </c>
      <c r="D17" s="34">
        <f t="shared" si="0"/>
        <v>130</v>
      </c>
      <c r="E17" s="32">
        <f t="shared" si="1"/>
        <v>168</v>
      </c>
      <c r="F17" s="33">
        <f t="shared" si="7"/>
        <v>1208</v>
      </c>
      <c r="G17" s="34">
        <f t="shared" si="2"/>
        <v>1040</v>
      </c>
      <c r="H17" s="32">
        <v>26</v>
      </c>
      <c r="I17" s="33">
        <f t="shared" si="4"/>
        <v>181</v>
      </c>
      <c r="J17" s="34">
        <f t="shared" si="5"/>
        <v>157</v>
      </c>
      <c r="K17" s="32">
        <f t="shared" si="3"/>
        <v>173.42</v>
      </c>
      <c r="L17" s="35">
        <f t="shared" si="8"/>
        <v>1207.2700000000002</v>
      </c>
      <c r="M17" s="30">
        <f t="shared" si="6"/>
        <v>1047.1900000000005</v>
      </c>
    </row>
    <row r="18" spans="1:13" ht="14.25">
      <c r="A18" s="31" t="s">
        <v>19</v>
      </c>
      <c r="B18" s="32">
        <v>23</v>
      </c>
      <c r="C18" s="33">
        <f t="shared" si="9"/>
        <v>174</v>
      </c>
      <c r="D18" s="34">
        <f t="shared" si="0"/>
        <v>109</v>
      </c>
      <c r="E18" s="32">
        <f t="shared" si="1"/>
        <v>184</v>
      </c>
      <c r="F18" s="33">
        <f t="shared" si="7"/>
        <v>1392</v>
      </c>
      <c r="G18" s="34">
        <f t="shared" si="2"/>
        <v>872</v>
      </c>
      <c r="H18" s="32">
        <v>27</v>
      </c>
      <c r="I18" s="33">
        <f t="shared" si="4"/>
        <v>208</v>
      </c>
      <c r="J18" s="34">
        <f t="shared" si="5"/>
        <v>131</v>
      </c>
      <c r="K18" s="32">
        <f t="shared" si="3"/>
        <v>180.09</v>
      </c>
      <c r="L18" s="35">
        <f t="shared" si="8"/>
        <v>1387.3600000000001</v>
      </c>
      <c r="M18" s="30">
        <f t="shared" si="6"/>
        <v>873.7700000000006</v>
      </c>
    </row>
    <row r="19" spans="1:13" ht="14.25">
      <c r="A19" s="31" t="s">
        <v>20</v>
      </c>
      <c r="B19" s="32">
        <v>21</v>
      </c>
      <c r="C19" s="33">
        <f t="shared" si="9"/>
        <v>195</v>
      </c>
      <c r="D19" s="34">
        <f t="shared" si="0"/>
        <v>86</v>
      </c>
      <c r="E19" s="32">
        <f t="shared" si="1"/>
        <v>168</v>
      </c>
      <c r="F19" s="33">
        <f t="shared" si="7"/>
        <v>1560</v>
      </c>
      <c r="G19" s="34">
        <f t="shared" si="2"/>
        <v>688</v>
      </c>
      <c r="H19" s="32">
        <v>26</v>
      </c>
      <c r="I19" s="33">
        <f t="shared" si="4"/>
        <v>234</v>
      </c>
      <c r="J19" s="34">
        <f t="shared" si="5"/>
        <v>104</v>
      </c>
      <c r="K19" s="32">
        <f t="shared" si="3"/>
        <v>173.42</v>
      </c>
      <c r="L19" s="35">
        <f t="shared" si="8"/>
        <v>1560.7800000000002</v>
      </c>
      <c r="M19" s="30">
        <f t="shared" si="6"/>
        <v>693.6800000000005</v>
      </c>
    </row>
    <row r="20" spans="1:13" ht="14.25">
      <c r="A20" s="31" t="s">
        <v>21</v>
      </c>
      <c r="B20" s="32">
        <v>22</v>
      </c>
      <c r="C20" s="33">
        <f t="shared" si="9"/>
        <v>217</v>
      </c>
      <c r="D20" s="34">
        <f t="shared" si="0"/>
        <v>65</v>
      </c>
      <c r="E20" s="32">
        <f t="shared" si="1"/>
        <v>176</v>
      </c>
      <c r="F20" s="33">
        <f t="shared" si="7"/>
        <v>1736</v>
      </c>
      <c r="G20" s="34">
        <f t="shared" si="2"/>
        <v>520</v>
      </c>
      <c r="H20" s="32">
        <v>26</v>
      </c>
      <c r="I20" s="33">
        <f t="shared" si="4"/>
        <v>260</v>
      </c>
      <c r="J20" s="34">
        <f t="shared" si="5"/>
        <v>78</v>
      </c>
      <c r="K20" s="32">
        <f t="shared" si="3"/>
        <v>173.42</v>
      </c>
      <c r="L20" s="35">
        <f t="shared" si="8"/>
        <v>1734.2000000000003</v>
      </c>
      <c r="M20" s="36">
        <f t="shared" si="6"/>
        <v>520.2600000000006</v>
      </c>
    </row>
    <row r="21" spans="1:13" ht="14.25">
      <c r="A21" s="31" t="s">
        <v>22</v>
      </c>
      <c r="B21" s="32">
        <v>22</v>
      </c>
      <c r="C21" s="33">
        <f t="shared" si="9"/>
        <v>239</v>
      </c>
      <c r="D21" s="37">
        <f t="shared" si="0"/>
        <v>43</v>
      </c>
      <c r="E21" s="32">
        <f t="shared" si="1"/>
        <v>176</v>
      </c>
      <c r="F21" s="33">
        <f t="shared" si="7"/>
        <v>1912</v>
      </c>
      <c r="G21" s="34">
        <f t="shared" si="2"/>
        <v>344</v>
      </c>
      <c r="H21" s="32">
        <v>26</v>
      </c>
      <c r="I21" s="33">
        <f t="shared" si="4"/>
        <v>286</v>
      </c>
      <c r="J21" s="37">
        <f t="shared" si="5"/>
        <v>52</v>
      </c>
      <c r="K21" s="32">
        <f t="shared" si="3"/>
        <v>173.42</v>
      </c>
      <c r="L21" s="38">
        <f t="shared" si="8"/>
        <v>1907.6200000000003</v>
      </c>
      <c r="M21" s="36">
        <f t="shared" si="6"/>
        <v>346.8400000000006</v>
      </c>
    </row>
    <row r="22" spans="1:13" ht="15" thickBot="1">
      <c r="A22" s="39" t="s">
        <v>23</v>
      </c>
      <c r="B22" s="40">
        <v>21</v>
      </c>
      <c r="C22" s="33">
        <f t="shared" si="9"/>
        <v>260</v>
      </c>
      <c r="D22" s="41" t="s">
        <v>12</v>
      </c>
      <c r="E22" s="40">
        <f t="shared" si="1"/>
        <v>168</v>
      </c>
      <c r="F22" s="42">
        <f t="shared" si="7"/>
        <v>2080</v>
      </c>
      <c r="G22" s="41" t="s">
        <v>12</v>
      </c>
      <c r="H22" s="40">
        <v>26</v>
      </c>
      <c r="I22" s="33">
        <f t="shared" si="4"/>
        <v>312</v>
      </c>
      <c r="J22" s="41" t="s">
        <v>12</v>
      </c>
      <c r="K22" s="40">
        <f t="shared" si="3"/>
        <v>173.42</v>
      </c>
      <c r="L22" s="38">
        <v>2078.32</v>
      </c>
      <c r="M22" s="41" t="s">
        <v>12</v>
      </c>
    </row>
    <row r="23" spans="1:13" ht="15" thickBot="1">
      <c r="A23" s="43" t="s">
        <v>24</v>
      </c>
      <c r="B23" s="44">
        <f>SUM(B11:B22)</f>
        <v>260</v>
      </c>
      <c r="C23" s="45" t="s">
        <v>12</v>
      </c>
      <c r="D23" s="46" t="s">
        <v>12</v>
      </c>
      <c r="E23" s="44">
        <f>SUM(E11:E22)</f>
        <v>2080</v>
      </c>
      <c r="F23" s="45" t="s">
        <v>12</v>
      </c>
      <c r="G23" s="46" t="s">
        <v>12</v>
      </c>
      <c r="H23" s="44">
        <f>SUM(H11:H22)</f>
        <v>312</v>
      </c>
      <c r="I23" s="45" t="s">
        <v>12</v>
      </c>
      <c r="J23" s="46" t="s">
        <v>12</v>
      </c>
      <c r="K23" s="44">
        <f>SUM(K11:K22)</f>
        <v>2081.0400000000004</v>
      </c>
      <c r="L23" s="45" t="s">
        <v>12</v>
      </c>
      <c r="M23" s="46" t="s">
        <v>12</v>
      </c>
    </row>
    <row r="25" spans="1:4" ht="14.25">
      <c r="A25" s="1" t="s">
        <v>25</v>
      </c>
      <c r="D25" s="47">
        <f>E23</f>
        <v>2080</v>
      </c>
    </row>
    <row r="26" spans="1:4" ht="14.25">
      <c r="A26" s="1" t="s">
        <v>26</v>
      </c>
      <c r="D26" s="48">
        <f>D25/12</f>
        <v>173.33333333333334</v>
      </c>
    </row>
    <row r="27" spans="1:4" ht="14.25">
      <c r="A27" s="1" t="s">
        <v>27</v>
      </c>
      <c r="D27" s="48">
        <f>K23/H23</f>
        <v>6.670000000000002</v>
      </c>
    </row>
    <row r="28" spans="1:8" ht="14.25">
      <c r="A28" s="1" t="s">
        <v>28</v>
      </c>
      <c r="G28" s="49">
        <f>B23/12</f>
        <v>21.666666666666668</v>
      </c>
      <c r="H28" s="47" t="s">
        <v>29</v>
      </c>
    </row>
    <row r="29" spans="1:8" ht="14.25">
      <c r="A29" s="1" t="s">
        <v>30</v>
      </c>
      <c r="G29" s="48">
        <f>H23/12</f>
        <v>26</v>
      </c>
      <c r="H29" s="47" t="s">
        <v>31</v>
      </c>
    </row>
    <row r="30" ht="12.75">
      <c r="H30" s="18"/>
    </row>
    <row r="31" spans="1:2" ht="12.75">
      <c r="A31" s="1" t="s">
        <v>32</v>
      </c>
      <c r="B31" s="1" t="s">
        <v>38</v>
      </c>
    </row>
  </sheetData>
  <mergeCells count="1">
    <mergeCell ref="A6:A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maticna</dc:creator>
  <cp:keywords/>
  <dc:description/>
  <cp:lastModifiedBy>Snezana.Kutuzovska</cp:lastModifiedBy>
  <cp:lastPrinted>2004-12-27T07:19:00Z</cp:lastPrinted>
  <dcterms:created xsi:type="dcterms:W3CDTF">2002-12-24T07:26:01Z</dcterms:created>
  <dcterms:modified xsi:type="dcterms:W3CDTF">2006-05-11T08:03:56Z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1071</vt:i4>
  </property>
</Properties>
</file>