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25" windowWidth="8535" windowHeight="2640" activeTab="0"/>
  </bookViews>
  <sheets>
    <sheet name="shfrytezues te pensioneve" sheetId="1" r:id="rId1"/>
    <sheet name="shfrytezues te rije dhe te ndje" sheetId="2" r:id="rId2"/>
    <sheet name=" min,ma" sheetId="3" r:id="rId3"/>
    <sheet name="pensioni ulet" sheetId="4" r:id="rId4"/>
    <sheet name="pension maksimal" sheetId="5" r:id="rId5"/>
  </sheets>
  <definedNames/>
  <calcPr fullCalcOnLoad="1"/>
</workbook>
</file>

<file path=xl/sharedStrings.xml><?xml version="1.0" encoding="utf-8"?>
<sst xmlns="http://schemas.openxmlformats.org/spreadsheetml/2006/main" count="126" uniqueCount="94">
  <si>
    <t>Семејна пензија</t>
  </si>
  <si>
    <t>Инвалидска пензија</t>
  </si>
  <si>
    <t>Старосна Пензија</t>
  </si>
  <si>
    <t>Вкупно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</si>
  <si>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</si>
  <si>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</si>
  <si>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</si>
  <si>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</si>
  <si>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</si>
  <si>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</si>
  <si>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</si>
  <si>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</si>
  <si>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</si>
  <si>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</si>
  <si>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</si>
  <si>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</si>
  <si>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</si>
  <si>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</si>
  <si>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</si>
  <si>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</si>
  <si>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</si>
  <si>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</si>
  <si>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</si>
  <si>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</si>
  <si>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</si>
  <si>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01.01.1997 год.</t>
  </si>
  <si>
    <t>01-01-2002 год.</t>
  </si>
  <si>
    <t xml:space="preserve">                                             </t>
  </si>
  <si>
    <t xml:space="preserve">   Të dhëna për gjendjen e numrit të shfrytëzuesve të pensionit për muajin Gusht të vitit 2015</t>
  </si>
  <si>
    <t xml:space="preserve">       Gjendja e shfrytëzuesve të pensionit sipas llojit, pas të drejtës së fituar dhe pension mesatar për muajin Gusht të vitit 2015 </t>
  </si>
  <si>
    <t>Gusht 2015</t>
  </si>
  <si>
    <t>Shjfrytëzues sipas të drejtës së punës</t>
  </si>
  <si>
    <t xml:space="preserve">Shfrytëzues sipas të drejtës ushtarake </t>
  </si>
  <si>
    <t xml:space="preserve">Shfrytëzues sipas të drejtës bujqësore </t>
  </si>
  <si>
    <t xml:space="preserve">Gjithsej numri i shfrytëzuesve </t>
  </si>
  <si>
    <t xml:space="preserve">Lloji i pensionit </t>
  </si>
  <si>
    <t xml:space="preserve">Pension familjare </t>
  </si>
  <si>
    <t xml:space="preserve">Pension invalidor </t>
  </si>
  <si>
    <t xml:space="preserve">Pension pleqërie </t>
  </si>
  <si>
    <t xml:space="preserve">Gjithsej: </t>
  </si>
  <si>
    <t>Pension mesatar</t>
  </si>
  <si>
    <t xml:space="preserve">Pensioni familjar </t>
  </si>
  <si>
    <t xml:space="preserve">Pension bujqësor </t>
  </si>
  <si>
    <t>Pension ushtarak</t>
  </si>
  <si>
    <t>Gjithsej përqindja e pensionit të paguar për muajin Gusht të vitit 2015</t>
  </si>
  <si>
    <t>Grafikoni 1.</t>
  </si>
  <si>
    <t>Struktura e pensionistëve sipas shumës së pensionit për muajin Gusht të vitit 2015</t>
  </si>
  <si>
    <t>Gjendja e shfrytëzuesve të rinj dhe të ndjerë dhe koeficienti i harmonizimit të pensionit për muajin Gusht të vitit 2015</t>
  </si>
  <si>
    <t xml:space="preserve">                 Shfrytëzues të rinj dhe të ndjerë të pensionit, dallimi dhe pensione të reja minimale për muajin Gusht të vitit 2015 </t>
  </si>
  <si>
    <t xml:space="preserve">                 Pensionistë të rinj</t>
  </si>
  <si>
    <t xml:space="preserve">         Pensionistë të ndjerë</t>
  </si>
  <si>
    <t>Dallimi</t>
  </si>
  <si>
    <t>Burra</t>
  </si>
  <si>
    <t>Gra</t>
  </si>
  <si>
    <t>Gjithsej</t>
  </si>
  <si>
    <t xml:space="preserve"> Grafikoni 2.          Pensionistë të rinj dhe të ndjerë sipas llojit të pensionit për muajin Gusht të vitit 2015</t>
  </si>
  <si>
    <t xml:space="preserve">Harmonizimi ligjor i pensioneve </t>
  </si>
  <si>
    <t>Të gjithë pensionistët të cilët të drejtën e kanë realizuar në Shkurt të vitit 2014 pensionet u janë zmadhuar për 600 denarë shumë fikse</t>
  </si>
  <si>
    <t>Gjendja e shfrytëzuesve të pensionit në krahasim me pensionin minimal dhe maksimal për muajin Gusht të vitit 2015</t>
  </si>
  <si>
    <t xml:space="preserve">Gjendja e shfrytëzuesve të pensionit në krahasim me pensionin min. dhe mak. për muajin Gusht të vitit 2015 </t>
  </si>
  <si>
    <t xml:space="preserve">Shuma </t>
  </si>
  <si>
    <t>Deri në pension min. ( 7.162,00)</t>
  </si>
  <si>
    <t>Minimale (Prej 7.162,00-9.500,00)</t>
  </si>
  <si>
    <t>Mbi min.(9,500,00- 35,062,00)</t>
  </si>
  <si>
    <t>Maks. (35,062,00-37,773,00)</t>
  </si>
  <si>
    <t>P.familjar</t>
  </si>
  <si>
    <t>P.invalidor</t>
  </si>
  <si>
    <t>P.pleqërie</t>
  </si>
  <si>
    <t xml:space="preserve">Gjithsej </t>
  </si>
  <si>
    <t>Struktura</t>
  </si>
  <si>
    <t xml:space="preserve">                 Grafikoni 3. Struktura e pensionistëve sipas shumës të pernsionit për muajin Korrik të vitit 2015</t>
  </si>
  <si>
    <t xml:space="preserve">Numri i shfrytëzuesve me pensione më të ulëta sipas grupeve të shumave për muajin Gusht të vitit 2015 </t>
  </si>
  <si>
    <t xml:space="preserve">E drejtë e realzuar prej </t>
  </si>
  <si>
    <t xml:space="preserve">31-12-1996 </t>
  </si>
  <si>
    <t xml:space="preserve">Grupa e I </t>
  </si>
  <si>
    <t xml:space="preserve">Grupa e II </t>
  </si>
  <si>
    <t xml:space="preserve">Grupa e III </t>
  </si>
  <si>
    <t>Numri</t>
  </si>
  <si>
    <t xml:space="preserve">Struktura </t>
  </si>
  <si>
    <t xml:space="preserve">Numri i shfrytëzuesve me shuma më të ulët të pensionit sipas llojit për muajin Gusht të vitit 2015 </t>
  </si>
  <si>
    <t xml:space="preserve">E drejtë e realizuar </t>
  </si>
  <si>
    <t>E drejtë e realizuar deri 31.12.1996</t>
  </si>
  <si>
    <t>E drejtë e realizuar deri 01.01.1997</t>
  </si>
  <si>
    <t>E drejtë e realizuar deri 01.01.2002</t>
  </si>
  <si>
    <t>GJITHSEJ</t>
  </si>
  <si>
    <t>denarë</t>
  </si>
  <si>
    <t xml:space="preserve">Pension familjar </t>
  </si>
  <si>
    <t>te rinje dhe te ndjere pensionist sipas llojit</t>
  </si>
  <si>
    <t>pension familjar</t>
  </si>
  <si>
    <t>pensione invalidore</t>
  </si>
  <si>
    <t>pensione pleqerie</t>
  </si>
  <si>
    <t>pensione minimale te reja</t>
  </si>
  <si>
    <t>harmonizimi vjetor</t>
  </si>
  <si>
    <t xml:space="preserve">                levizja e koeficienteve per harmonizimin e pensioneve.  </t>
  </si>
</sst>
</file>

<file path=xl/styles.xml><?xml version="1.0" encoding="utf-8"?>
<styleSheet xmlns="http://schemas.openxmlformats.org/spreadsheetml/2006/main">
  <numFmts count="4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\ mmm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StobiSerif Regular"/>
      <family val="3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6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172" fontId="6" fillId="0" borderId="12" xfId="44" applyFont="1" applyBorder="1" applyAlignment="1">
      <alignment/>
    </xf>
    <xf numFmtId="172" fontId="6" fillId="33" borderId="12" xfId="44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5" borderId="14" xfId="0" applyNumberFormat="1" applyFont="1" applyFill="1" applyBorder="1" applyAlignment="1">
      <alignment/>
    </xf>
    <xf numFmtId="180" fontId="6" fillId="0" borderId="12" xfId="42" applyNumberFormat="1" applyFont="1" applyBorder="1" applyAlignment="1">
      <alignment/>
    </xf>
    <xf numFmtId="180" fontId="6" fillId="33" borderId="12" xfId="42" applyNumberFormat="1" applyFont="1" applyFill="1" applyBorder="1" applyAlignment="1">
      <alignment/>
    </xf>
    <xf numFmtId="180" fontId="3" fillId="35" borderId="15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5" fillId="0" borderId="14" xfId="0" applyNumberFormat="1" applyFont="1" applyBorder="1" applyAlignment="1">
      <alignment/>
    </xf>
    <xf numFmtId="10" fontId="11" fillId="0" borderId="14" xfId="0" applyNumberFormat="1" applyFont="1" applyFill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10" fontId="11" fillId="0" borderId="15" xfId="0" applyNumberFormat="1" applyFont="1" applyBorder="1" applyAlignment="1">
      <alignment horizontal="center"/>
    </xf>
    <xf numFmtId="180" fontId="0" fillId="0" borderId="0" xfId="0" applyNumberFormat="1" applyFont="1" applyAlignment="1">
      <alignment/>
    </xf>
    <xf numFmtId="3" fontId="3" fillId="35" borderId="14" xfId="58" applyNumberFormat="1" applyFont="1" applyFill="1" applyBorder="1">
      <alignment/>
      <protection/>
    </xf>
    <xf numFmtId="172" fontId="3" fillId="35" borderId="15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8" borderId="21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3" fillId="37" borderId="20" xfId="0" applyFont="1" applyFill="1" applyBorder="1" applyAlignment="1">
      <alignment vertical="center"/>
    </xf>
    <xf numFmtId="3" fontId="3" fillId="37" borderId="20" xfId="0" applyNumberFormat="1" applyFont="1" applyFill="1" applyBorder="1" applyAlignment="1">
      <alignment horizontal="right" vertical="center"/>
    </xf>
    <xf numFmtId="0" fontId="3" fillId="39" borderId="22" xfId="0" applyFont="1" applyFill="1" applyBorder="1" applyAlignment="1">
      <alignment/>
    </xf>
    <xf numFmtId="0" fontId="3" fillId="4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9" borderId="24" xfId="0" applyFont="1" applyFill="1" applyBorder="1" applyAlignment="1">
      <alignment/>
    </xf>
    <xf numFmtId="0" fontId="3" fillId="4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97" fontId="3" fillId="40" borderId="26" xfId="0" applyNumberFormat="1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/>
    </xf>
    <xf numFmtId="0" fontId="3" fillId="40" borderId="28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12" fillId="39" borderId="22" xfId="58" applyFont="1" applyFill="1" applyBorder="1">
      <alignment/>
      <protection/>
    </xf>
    <xf numFmtId="0" fontId="12" fillId="39" borderId="24" xfId="58" applyFont="1" applyFill="1" applyBorder="1">
      <alignment/>
      <protection/>
    </xf>
    <xf numFmtId="0" fontId="5" fillId="39" borderId="30" xfId="58" applyFont="1" applyFill="1" applyBorder="1" applyAlignment="1">
      <alignment horizontal="center" vertical="center" wrapText="1"/>
      <protection/>
    </xf>
    <xf numFmtId="0" fontId="5" fillId="39" borderId="31" xfId="58" applyFont="1" applyFill="1" applyBorder="1" applyAlignment="1">
      <alignment horizontal="center" vertical="center" wrapText="1"/>
      <protection/>
    </xf>
    <xf numFmtId="0" fontId="6" fillId="39" borderId="32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3" fillId="40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40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40" borderId="35" xfId="0" applyFont="1" applyFill="1" applyBorder="1" applyAlignment="1">
      <alignment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40" borderId="36" xfId="0" applyFont="1" applyFill="1" applyBorder="1" applyAlignment="1">
      <alignment horizontal="center" vertical="center" wrapText="1"/>
    </xf>
    <xf numFmtId="0" fontId="5" fillId="40" borderId="3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40" borderId="3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33" borderId="3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3" fontId="3" fillId="39" borderId="31" xfId="0" applyNumberFormat="1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center"/>
    </xf>
    <xf numFmtId="4" fontId="3" fillId="35" borderId="41" xfId="0" applyNumberFormat="1" applyFont="1" applyFill="1" applyBorder="1" applyAlignment="1">
      <alignment horizontal="center"/>
    </xf>
    <xf numFmtId="4" fontId="3" fillId="35" borderId="42" xfId="0" applyNumberFormat="1" applyFont="1" applyFill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40" borderId="36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32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3" fillId="40" borderId="0" xfId="58" applyFont="1" applyFill="1" applyBorder="1" applyAlignment="1">
      <alignment horizontal="center" vertical="center" wrapText="1"/>
      <protection/>
    </xf>
    <xf numFmtId="0" fontId="3" fillId="39" borderId="3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pensioneve per gusht 2015 viti</a:t>
            </a:r>
          </a:p>
        </c:rich>
      </c:tx>
      <c:layout>
        <c:manualLayout>
          <c:xMode val="factor"/>
          <c:yMode val="factor"/>
          <c:x val="0.022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"/>
          <c:y val="0.481"/>
          <c:w val="0.2905"/>
          <c:h val="0.2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pensione familjare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25,75%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pensione invalidore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13,45%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pensione pleqerie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60,07%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pensione ushtarake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0,55%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pensione minimale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0,18%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'shfrytezues te pensioneve'!$C$26:$C$30</c:f>
              <c:strCache/>
            </c:strRef>
          </c:cat>
          <c:val>
            <c:numRef>
              <c:f>'shfrytezues te pensioneve'!$E$26:$E$30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Te rinje dhe te ndjere shfrytezues per muajin gusht 2015 viti</a:t>
            </a:r>
          </a:p>
        </c:rich>
      </c:tx>
      <c:layout>
        <c:manualLayout>
          <c:xMode val="factor"/>
          <c:yMode val="factor"/>
          <c:x val="0.06025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0125"/>
          <c:w val="0.9615"/>
          <c:h val="0.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'shfrytezues te rije dhe te ndje'!$B$4:$D$4</c:f>
              <c:strCache>
                <c:ptCount val="1"/>
                <c:pt idx="0">
                  <c:v>                 Pensionistë të rinj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'shfrytezues te rije dhe te ndje'!$A$7:$A$9</c:f>
              <c:strCache/>
            </c:strRef>
          </c:cat>
          <c:val>
            <c:numRef>
              <c:f>'shfrytezues te rije dhe te ndje'!$D$7:$D$9</c:f>
              <c:numCache/>
            </c:numRef>
          </c:val>
        </c:ser>
        <c:ser>
          <c:idx val="1"/>
          <c:order val="1"/>
          <c:tx>
            <c:strRef>
              <c:f>'shfrytezues te rije dhe te ndje'!$E$4:$G$4</c:f>
              <c:strCache>
                <c:ptCount val="1"/>
                <c:pt idx="0">
                  <c:v>         Pensionistë të ndjerë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'shfrytezues te rije dhe te ndje'!$A$7:$A$9</c:f>
              <c:strCache/>
            </c:strRef>
          </c:cat>
          <c:val>
            <c:numRef>
              <c:f>'shfrytezues te rije dhe te ndje'!$G$7:$G$9</c:f>
              <c:numCache/>
            </c:numRef>
          </c:val>
        </c:ser>
        <c:axId val="34130981"/>
        <c:axId val="1615058"/>
      </c:barChart>
      <c:catAx>
        <c:axId val="34130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15058"/>
        <c:crosses val="autoZero"/>
        <c:auto val="1"/>
        <c:lblOffset val="100"/>
        <c:tickLblSkip val="1"/>
        <c:noMultiLvlLbl val="0"/>
      </c:catAx>
      <c:valAx>
        <c:axId val="16150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98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84575"/>
          <c:w val="0.4937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pensionve sipas vleres se pensionit gusht 2015 viti</a:t>
            </a:r>
          </a:p>
        </c:rich>
      </c:tx>
      <c:layout>
        <c:manualLayout>
          <c:xMode val="factor"/>
          <c:yMode val="factor"/>
          <c:x val="0.034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 min,ma'!$A$6:$A$9</c:f>
              <c:strCache/>
            </c:strRef>
          </c:cat>
          <c:val>
            <c:numRef>
              <c:f>' min,ma'!$F$6:$F$9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22</xdr:row>
      <xdr:rowOff>152400</xdr:rowOff>
    </xdr:from>
    <xdr:to>
      <xdr:col>5</xdr:col>
      <xdr:colOff>504825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400050" y="5457825"/>
        <a:ext cx="5610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11</xdr:row>
      <xdr:rowOff>38100</xdr:rowOff>
    </xdr:from>
    <xdr:to>
      <xdr:col>8</xdr:col>
      <xdr:colOff>314325</xdr:colOff>
      <xdr:row>22</xdr:row>
      <xdr:rowOff>104775</xdr:rowOff>
    </xdr:to>
    <xdr:graphicFrame>
      <xdr:nvGraphicFramePr>
        <xdr:cNvPr id="1" name="Chart 5"/>
        <xdr:cNvGraphicFramePr/>
      </xdr:nvGraphicFramePr>
      <xdr:xfrm>
        <a:off x="857250" y="2809875"/>
        <a:ext cx="54673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28575</xdr:rowOff>
    </xdr:from>
    <xdr:to>
      <xdr:col>5</xdr:col>
      <xdr:colOff>590550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33400" y="3105150"/>
        <a:ext cx="55911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1" max="1" width="21.421875" style="10" customWidth="1"/>
    <col min="2" max="2" width="15.28125" style="10" customWidth="1"/>
    <col min="3" max="3" width="15.57421875" style="10" customWidth="1"/>
    <col min="4" max="4" width="14.8515625" style="10" customWidth="1"/>
    <col min="5" max="5" width="15.421875" style="10" customWidth="1"/>
    <col min="6" max="6" width="15.00390625" style="10" customWidth="1"/>
    <col min="7" max="7" width="14.28125" style="10" customWidth="1"/>
    <col min="8" max="8" width="12.421875" style="10" customWidth="1"/>
    <col min="9" max="9" width="12.00390625" style="10" customWidth="1"/>
    <col min="10" max="10" width="12.421875" style="10" customWidth="1"/>
    <col min="11" max="11" width="16.28125" style="10" customWidth="1"/>
    <col min="12" max="12" width="15.421875" style="10" bestFit="1" customWidth="1"/>
    <col min="13" max="16384" width="9.140625" style="10" customWidth="1"/>
  </cols>
  <sheetData>
    <row r="1" spans="1:5" ht="15.75" customHeight="1">
      <c r="A1" s="130" t="s">
        <v>28</v>
      </c>
      <c r="B1" s="130"/>
      <c r="C1" s="130"/>
      <c r="D1" s="130"/>
      <c r="E1" s="130"/>
    </row>
    <row r="2" spans="1:5" ht="23.25" customHeight="1">
      <c r="A2" s="130"/>
      <c r="B2" s="130"/>
      <c r="C2" s="130"/>
      <c r="D2" s="130"/>
      <c r="E2" s="130"/>
    </row>
    <row r="3" spans="1:5" ht="14.25" customHeight="1">
      <c r="A3" s="11"/>
      <c r="B3" s="11"/>
      <c r="C3" s="11"/>
      <c r="D3" s="11"/>
      <c r="E3" s="12"/>
    </row>
    <row r="4" spans="1:7" ht="38.25" customHeight="1" thickBot="1">
      <c r="A4" s="132" t="s">
        <v>29</v>
      </c>
      <c r="B4" s="132"/>
      <c r="C4" s="132"/>
      <c r="D4" s="132"/>
      <c r="E4" s="132"/>
      <c r="G4" s="50"/>
    </row>
    <row r="5" spans="1:5" ht="23.25" customHeight="1" thickBot="1">
      <c r="A5" s="105" t="s">
        <v>30</v>
      </c>
      <c r="B5" s="133" t="s">
        <v>31</v>
      </c>
      <c r="C5" s="133" t="s">
        <v>32</v>
      </c>
      <c r="D5" s="133" t="s">
        <v>33</v>
      </c>
      <c r="E5" s="131" t="s">
        <v>34</v>
      </c>
    </row>
    <row r="6" spans="1:5" ht="47.25" customHeight="1">
      <c r="A6" s="106" t="s">
        <v>35</v>
      </c>
      <c r="B6" s="133"/>
      <c r="C6" s="133"/>
      <c r="D6" s="133"/>
      <c r="E6" s="131"/>
    </row>
    <row r="7" spans="1:12" ht="15.75" customHeight="1">
      <c r="A7" s="107" t="s">
        <v>36</v>
      </c>
      <c r="B7" s="48">
        <v>76784</v>
      </c>
      <c r="C7" s="48">
        <v>903</v>
      </c>
      <c r="D7" s="31">
        <v>337</v>
      </c>
      <c r="E7" s="52">
        <f>SUM(B7:D7)</f>
        <v>78024</v>
      </c>
      <c r="G7" s="70"/>
      <c r="H7" s="70"/>
      <c r="I7" s="70"/>
      <c r="J7" s="70"/>
      <c r="K7" s="70"/>
      <c r="L7" s="72"/>
    </row>
    <row r="8" spans="1:11" ht="16.5" customHeight="1">
      <c r="A8" s="106" t="s">
        <v>37</v>
      </c>
      <c r="B8" s="13">
        <v>40118</v>
      </c>
      <c r="C8" s="13">
        <v>203</v>
      </c>
      <c r="D8" s="13">
        <v>0</v>
      </c>
      <c r="E8" s="53">
        <f>SUM(B8:D8)</f>
        <v>40321</v>
      </c>
      <c r="G8" s="70"/>
      <c r="H8" s="70"/>
      <c r="I8" s="70"/>
      <c r="J8" s="70"/>
      <c r="K8" s="70"/>
    </row>
    <row r="9" spans="1:12" ht="15.75" customHeight="1">
      <c r="A9" s="107" t="s">
        <v>38</v>
      </c>
      <c r="B9" s="38">
        <v>179114</v>
      </c>
      <c r="C9" s="38">
        <v>523</v>
      </c>
      <c r="D9" s="31">
        <v>189</v>
      </c>
      <c r="E9" s="52">
        <f>SUM(B9:D9)</f>
        <v>179826</v>
      </c>
      <c r="G9" s="70"/>
      <c r="H9" s="70"/>
      <c r="I9" s="70"/>
      <c r="J9" s="70"/>
      <c r="K9" s="70"/>
      <c r="L9" s="72"/>
    </row>
    <row r="10" spans="1:12" ht="17.25" customHeight="1" thickBot="1">
      <c r="A10" s="108" t="s">
        <v>39</v>
      </c>
      <c r="B10" s="51">
        <f>SUM(B7:B9)</f>
        <v>296016</v>
      </c>
      <c r="C10" s="51">
        <f>SUM(C7:C9)</f>
        <v>1629</v>
      </c>
      <c r="D10" s="51">
        <f>SUM(D7:D9)</f>
        <v>526</v>
      </c>
      <c r="E10" s="54">
        <f>SUM(B10:D10)</f>
        <v>298171</v>
      </c>
      <c r="F10" s="66"/>
      <c r="G10" s="70"/>
      <c r="H10" s="76"/>
      <c r="I10" s="70"/>
      <c r="J10" s="70"/>
      <c r="L10" s="72"/>
    </row>
    <row r="11" spans="1:10" ht="15.75" thickBot="1">
      <c r="A11" s="4"/>
      <c r="B11" s="47"/>
      <c r="C11" s="47"/>
      <c r="D11" s="47"/>
      <c r="E11" s="14"/>
      <c r="F11" s="49"/>
      <c r="G11" s="70"/>
      <c r="J11" s="70"/>
    </row>
    <row r="12" spans="1:12" ht="15">
      <c r="A12" s="106" t="s">
        <v>35</v>
      </c>
      <c r="B12" s="141" t="s">
        <v>40</v>
      </c>
      <c r="C12" s="141"/>
      <c r="D12" s="141"/>
      <c r="E12" s="14"/>
      <c r="F12" s="49"/>
      <c r="G12" s="71"/>
      <c r="H12" s="69"/>
      <c r="I12" s="70"/>
      <c r="L12" s="72"/>
    </row>
    <row r="13" spans="1:8" ht="17.25" customHeight="1">
      <c r="A13" s="107" t="s">
        <v>41</v>
      </c>
      <c r="B13" s="135">
        <v>9832</v>
      </c>
      <c r="C13" s="136"/>
      <c r="D13" s="137"/>
      <c r="E13" s="14"/>
      <c r="F13" s="49"/>
      <c r="G13" s="71"/>
      <c r="H13" s="70"/>
    </row>
    <row r="14" spans="1:9" ht="15.75" customHeight="1">
      <c r="A14" s="106" t="s">
        <v>37</v>
      </c>
      <c r="B14" s="138">
        <v>11177</v>
      </c>
      <c r="C14" s="139"/>
      <c r="D14" s="140"/>
      <c r="E14" s="14"/>
      <c r="F14" s="49"/>
      <c r="G14" s="49"/>
      <c r="H14" s="49"/>
      <c r="I14" s="66"/>
    </row>
    <row r="15" spans="1:11" ht="17.25" customHeight="1">
      <c r="A15" s="107" t="s">
        <v>38</v>
      </c>
      <c r="B15" s="135">
        <v>13833</v>
      </c>
      <c r="C15" s="136"/>
      <c r="D15" s="137"/>
      <c r="E15" s="15"/>
      <c r="F15" s="49"/>
      <c r="G15" s="49"/>
      <c r="H15" s="71"/>
      <c r="K15" s="72"/>
    </row>
    <row r="16" spans="1:11" ht="16.5" customHeight="1">
      <c r="A16" s="109" t="s">
        <v>42</v>
      </c>
      <c r="B16" s="138">
        <v>5526</v>
      </c>
      <c r="C16" s="139"/>
      <c r="D16" s="140"/>
      <c r="E16" s="15"/>
      <c r="F16" s="49"/>
      <c r="G16" s="82" t="s">
        <v>27</v>
      </c>
      <c r="H16" s="49"/>
      <c r="K16" s="72"/>
    </row>
    <row r="17" spans="1:12" ht="16.5" customHeight="1">
      <c r="A17" s="110" t="s">
        <v>43</v>
      </c>
      <c r="B17" s="135">
        <v>19642</v>
      </c>
      <c r="C17" s="136"/>
      <c r="D17" s="137"/>
      <c r="E17" s="15"/>
      <c r="F17" s="49"/>
      <c r="G17" s="49"/>
      <c r="H17" s="71"/>
      <c r="L17" s="72"/>
    </row>
    <row r="18" spans="1:11" ht="18.75" customHeight="1" thickBot="1">
      <c r="A18" s="108" t="s">
        <v>39</v>
      </c>
      <c r="B18" s="142">
        <v>12463</v>
      </c>
      <c r="C18" s="143"/>
      <c r="D18" s="144"/>
      <c r="E18" s="15"/>
      <c r="F18" s="49"/>
      <c r="G18" s="49"/>
      <c r="H18" s="49"/>
      <c r="K18" s="72"/>
    </row>
    <row r="19" spans="1:8" ht="15" customHeight="1">
      <c r="A19" s="49"/>
      <c r="B19" s="14"/>
      <c r="C19" s="14"/>
      <c r="D19" s="14"/>
      <c r="E19" s="15"/>
      <c r="F19" s="4"/>
      <c r="G19" s="49"/>
      <c r="H19" s="49"/>
    </row>
    <row r="20" spans="1:12" ht="15">
      <c r="A20" s="134" t="s">
        <v>44</v>
      </c>
      <c r="B20" s="134"/>
      <c r="C20" s="134"/>
      <c r="D20" s="134"/>
      <c r="E20" s="134"/>
      <c r="F20" s="81">
        <v>12463</v>
      </c>
      <c r="G20" s="49"/>
      <c r="H20" s="49"/>
      <c r="K20" s="72"/>
      <c r="L20" s="75"/>
    </row>
    <row r="21" spans="1:11" ht="12.75">
      <c r="A21" s="49"/>
      <c r="B21" s="49"/>
      <c r="C21" s="49"/>
      <c r="D21" s="49"/>
      <c r="E21" s="49"/>
      <c r="F21" s="49"/>
      <c r="G21" s="49"/>
      <c r="H21" s="49"/>
      <c r="K21" s="72"/>
    </row>
    <row r="22" spans="1:12" ht="15">
      <c r="A22" s="111" t="s">
        <v>45</v>
      </c>
      <c r="B22" s="129" t="s">
        <v>46</v>
      </c>
      <c r="C22" s="129"/>
      <c r="D22" s="129"/>
      <c r="E22" s="129"/>
      <c r="F22" s="129"/>
      <c r="G22" s="49"/>
      <c r="H22" s="49"/>
      <c r="L22" s="75"/>
    </row>
    <row r="23" spans="1:8" ht="15">
      <c r="A23" s="4"/>
      <c r="E23" s="4"/>
      <c r="F23" s="4"/>
      <c r="G23" s="49"/>
      <c r="H23" s="49"/>
    </row>
    <row r="24" spans="1:13" ht="15">
      <c r="A24" s="4"/>
      <c r="F24" s="4"/>
      <c r="G24" s="49"/>
      <c r="H24" s="49"/>
      <c r="M24" s="72"/>
    </row>
    <row r="25" spans="1:8" ht="15">
      <c r="A25" s="4"/>
      <c r="F25" s="4"/>
      <c r="G25" s="4"/>
      <c r="H25" s="49"/>
    </row>
    <row r="26" spans="1:8" ht="15">
      <c r="A26" s="4"/>
      <c r="C26" s="5" t="s">
        <v>0</v>
      </c>
      <c r="D26" s="77">
        <f>B7</f>
        <v>76784</v>
      </c>
      <c r="E26" s="6">
        <f aca="true" t="shared" si="0" ref="E26:E31">D26*100/$D$31</f>
        <v>25.75166599032099</v>
      </c>
      <c r="F26" s="4"/>
      <c r="G26" s="4"/>
      <c r="H26" s="49"/>
    </row>
    <row r="27" spans="1:10" ht="15">
      <c r="A27" s="4"/>
      <c r="C27" s="5" t="s">
        <v>1</v>
      </c>
      <c r="D27" s="77">
        <f>B8</f>
        <v>40118</v>
      </c>
      <c r="E27" s="6">
        <f t="shared" si="0"/>
        <v>13.454695459987725</v>
      </c>
      <c r="F27" s="4"/>
      <c r="G27" s="4"/>
      <c r="I27" s="18"/>
      <c r="J27" s="18"/>
    </row>
    <row r="28" spans="1:12" ht="15">
      <c r="A28" s="4"/>
      <c r="C28" s="5" t="s">
        <v>2</v>
      </c>
      <c r="D28" s="77">
        <f>B9</f>
        <v>179114</v>
      </c>
      <c r="E28" s="6">
        <f t="shared" si="0"/>
        <v>60.070898913710586</v>
      </c>
      <c r="F28" s="4"/>
      <c r="G28" s="4"/>
      <c r="I28" s="18"/>
      <c r="J28" s="46"/>
      <c r="K28" s="18"/>
      <c r="L28" s="18"/>
    </row>
    <row r="29" spans="1:10" ht="15">
      <c r="A29" s="4"/>
      <c r="B29" s="4"/>
      <c r="C29" s="7" t="s">
        <v>5</v>
      </c>
      <c r="D29" s="31">
        <f>C10</f>
        <v>1629</v>
      </c>
      <c r="E29" s="6">
        <f t="shared" si="0"/>
        <v>0.5463307967575652</v>
      </c>
      <c r="F29" s="4"/>
      <c r="G29" s="4"/>
      <c r="I29" s="18"/>
      <c r="J29" s="46"/>
    </row>
    <row r="30" spans="1:10" ht="15">
      <c r="A30" s="4"/>
      <c r="B30" s="4"/>
      <c r="C30" s="7" t="s">
        <v>6</v>
      </c>
      <c r="D30" s="31">
        <f>D10</f>
        <v>526</v>
      </c>
      <c r="E30" s="6">
        <f t="shared" si="0"/>
        <v>0.17640883922313036</v>
      </c>
      <c r="F30" s="4"/>
      <c r="G30" s="4"/>
      <c r="I30" s="18"/>
      <c r="J30" s="18"/>
    </row>
    <row r="31" spans="1:7" ht="15">
      <c r="A31" s="4"/>
      <c r="B31" s="4"/>
      <c r="C31" s="7" t="s">
        <v>7</v>
      </c>
      <c r="D31" s="78">
        <f>SUM(D26:D30)</f>
        <v>298171</v>
      </c>
      <c r="E31" s="6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8"/>
      <c r="B36" s="128"/>
      <c r="C36" s="128"/>
      <c r="D36" s="128"/>
      <c r="E36" s="128"/>
      <c r="F36" s="128"/>
      <c r="G36" s="128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3.7109375" style="0" customWidth="1"/>
    <col min="2" max="2" width="9.28125" style="0" customWidth="1"/>
    <col min="3" max="3" width="9.00390625" style="0" customWidth="1"/>
    <col min="4" max="5" width="9.57421875" style="0" customWidth="1"/>
    <col min="6" max="6" width="8.57421875" style="0" customWidth="1"/>
    <col min="7" max="7" width="9.421875" style="0" customWidth="1"/>
    <col min="8" max="8" width="11.00390625" style="0" customWidth="1"/>
    <col min="9" max="9" width="12.421875" style="0" customWidth="1"/>
  </cols>
  <sheetData>
    <row r="1" spans="1:11" ht="1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2"/>
      <c r="K1" s="2"/>
    </row>
    <row r="2" spans="1:11" ht="26.25" customHeight="1">
      <c r="A2" s="130"/>
      <c r="B2" s="130"/>
      <c r="C2" s="130"/>
      <c r="D2" s="130"/>
      <c r="E2" s="130"/>
      <c r="F2" s="130"/>
      <c r="G2" s="130"/>
      <c r="H2" s="130"/>
      <c r="I2" s="130"/>
      <c r="J2" s="2"/>
      <c r="K2" s="2"/>
    </row>
    <row r="3" spans="1:11" ht="32.25" customHeight="1" thickBot="1">
      <c r="A3" s="154" t="s">
        <v>48</v>
      </c>
      <c r="B3" s="154"/>
      <c r="C3" s="154"/>
      <c r="D3" s="154"/>
      <c r="E3" s="154"/>
      <c r="F3" s="154"/>
      <c r="G3" s="154"/>
      <c r="H3" s="154"/>
      <c r="I3" s="154"/>
      <c r="J3" s="9"/>
      <c r="K3" s="9"/>
    </row>
    <row r="4" spans="1:11" ht="19.5" customHeight="1" thickBot="1">
      <c r="A4" s="157" t="s">
        <v>87</v>
      </c>
      <c r="B4" s="148" t="s">
        <v>49</v>
      </c>
      <c r="C4" s="149"/>
      <c r="D4" s="150"/>
      <c r="E4" s="151" t="s">
        <v>50</v>
      </c>
      <c r="F4" s="152"/>
      <c r="G4" s="153"/>
      <c r="H4" s="112" t="s">
        <v>51</v>
      </c>
      <c r="I4" s="160" t="s">
        <v>91</v>
      </c>
      <c r="J4" s="2"/>
      <c r="K4" s="2"/>
    </row>
    <row r="5" spans="1:9" ht="25.5" customHeight="1" thickBot="1">
      <c r="A5" s="158"/>
      <c r="B5" s="113" t="s">
        <v>52</v>
      </c>
      <c r="C5" s="114" t="s">
        <v>53</v>
      </c>
      <c r="D5" s="115" t="s">
        <v>54</v>
      </c>
      <c r="E5" s="113" t="s">
        <v>52</v>
      </c>
      <c r="F5" s="114" t="s">
        <v>53</v>
      </c>
      <c r="G5" s="115" t="s">
        <v>54</v>
      </c>
      <c r="H5" s="33" t="s">
        <v>4</v>
      </c>
      <c r="I5" s="161"/>
    </row>
    <row r="6" spans="1:9" ht="15">
      <c r="A6" s="22">
        <v>0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6">
        <v>8</v>
      </c>
    </row>
    <row r="7" spans="1:9" ht="16.5" customHeight="1">
      <c r="A7" s="37" t="s">
        <v>88</v>
      </c>
      <c r="B7" s="8">
        <v>362</v>
      </c>
      <c r="C7" s="8">
        <v>31</v>
      </c>
      <c r="D7" s="23">
        <f>SUM(B7:C7)</f>
        <v>393</v>
      </c>
      <c r="E7" s="8">
        <v>336</v>
      </c>
      <c r="F7" s="8">
        <v>10</v>
      </c>
      <c r="G7" s="8">
        <f>E7+F7</f>
        <v>346</v>
      </c>
      <c r="H7" s="35">
        <f>D7-G7</f>
        <v>47</v>
      </c>
      <c r="I7" s="29">
        <v>186</v>
      </c>
    </row>
    <row r="8" spans="1:9" ht="15.75" customHeight="1">
      <c r="A8" s="3" t="s">
        <v>89</v>
      </c>
      <c r="B8" s="24">
        <v>58</v>
      </c>
      <c r="C8" s="24">
        <v>30</v>
      </c>
      <c r="D8" s="24">
        <f>SUM(B8:C8)</f>
        <v>88</v>
      </c>
      <c r="E8" s="24">
        <v>123</v>
      </c>
      <c r="F8" s="24">
        <v>63</v>
      </c>
      <c r="G8" s="73">
        <f>E8+F8</f>
        <v>186</v>
      </c>
      <c r="H8" s="25">
        <f>D8-G8</f>
        <v>-98</v>
      </c>
      <c r="I8" s="30">
        <v>26</v>
      </c>
    </row>
    <row r="9" spans="1:9" ht="16.5" customHeight="1">
      <c r="A9" s="37" t="s">
        <v>90</v>
      </c>
      <c r="B9" s="8">
        <v>642</v>
      </c>
      <c r="C9" s="8">
        <v>486</v>
      </c>
      <c r="D9" s="23">
        <f>SUM(B9:C9)</f>
        <v>1128</v>
      </c>
      <c r="E9" s="8">
        <v>451</v>
      </c>
      <c r="F9" s="8">
        <v>120</v>
      </c>
      <c r="G9" s="8">
        <f>E9+F9</f>
        <v>571</v>
      </c>
      <c r="H9" s="35">
        <f>D9-G9</f>
        <v>557</v>
      </c>
      <c r="I9" s="29">
        <v>173</v>
      </c>
    </row>
    <row r="10" spans="1:9" ht="18" customHeight="1" thickBot="1">
      <c r="A10" s="32" t="s">
        <v>3</v>
      </c>
      <c r="B10" s="83">
        <f>SUM(B7:B9)</f>
        <v>1062</v>
      </c>
      <c r="C10" s="83">
        <f>SUM(C7:C9)</f>
        <v>547</v>
      </c>
      <c r="D10" s="83">
        <f>SUM(B10:C10)</f>
        <v>1609</v>
      </c>
      <c r="E10" s="83">
        <f>SUM(E7:E9)</f>
        <v>910</v>
      </c>
      <c r="F10" s="83">
        <f>SUM(F7:F9)</f>
        <v>193</v>
      </c>
      <c r="G10" s="83">
        <f>SUM(E10:F10)</f>
        <v>1103</v>
      </c>
      <c r="H10" s="84">
        <f>D10-G10</f>
        <v>506</v>
      </c>
      <c r="I10" s="87">
        <f>SUM(I7:I9)</f>
        <v>385</v>
      </c>
    </row>
    <row r="11" spans="1:9" ht="18" customHeight="1">
      <c r="A11" s="156" t="s">
        <v>55</v>
      </c>
      <c r="B11" s="156"/>
      <c r="C11" s="156"/>
      <c r="D11" s="156"/>
      <c r="E11" s="156"/>
      <c r="F11" s="156"/>
      <c r="G11" s="156"/>
      <c r="H11" s="156"/>
      <c r="I11" s="156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">
      <c r="A13" s="16"/>
      <c r="B13" s="16"/>
      <c r="C13" s="16"/>
      <c r="D13" s="16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3.5" thickBo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 thickBot="1">
      <c r="A24" s="10"/>
      <c r="B24" s="155" t="s">
        <v>56</v>
      </c>
      <c r="C24" s="155"/>
      <c r="D24" s="155"/>
      <c r="E24" s="155"/>
      <c r="F24" s="155"/>
      <c r="G24" s="155"/>
      <c r="H24" s="10"/>
      <c r="I24" s="10"/>
    </row>
    <row r="25" spans="1:9" ht="15.75" thickBot="1">
      <c r="A25" s="43" t="s">
        <v>93</v>
      </c>
      <c r="B25" s="43"/>
      <c r="C25" s="43"/>
      <c r="D25" s="43"/>
      <c r="E25" s="43"/>
      <c r="F25" s="43"/>
      <c r="G25" s="43"/>
      <c r="H25" s="43"/>
      <c r="I25" s="43"/>
    </row>
    <row r="26" spans="1:9" ht="15">
      <c r="A26" s="57" t="s">
        <v>92</v>
      </c>
      <c r="B26" s="58" t="s">
        <v>9</v>
      </c>
      <c r="C26" s="58" t="s">
        <v>10</v>
      </c>
      <c r="D26" s="58" t="s">
        <v>11</v>
      </c>
      <c r="E26" s="58" t="s">
        <v>12</v>
      </c>
      <c r="F26" s="58" t="s">
        <v>13</v>
      </c>
      <c r="G26" s="58" t="s">
        <v>14</v>
      </c>
      <c r="H26" s="58" t="s">
        <v>15</v>
      </c>
      <c r="I26" s="59" t="s">
        <v>16</v>
      </c>
    </row>
    <row r="27" spans="1:9" ht="15">
      <c r="A27" s="85"/>
      <c r="B27" s="45">
        <v>0.0048</v>
      </c>
      <c r="C27" s="45">
        <v>0.0218</v>
      </c>
      <c r="D27" s="45">
        <v>0.0064</v>
      </c>
      <c r="E27" s="45">
        <v>0.0104</v>
      </c>
      <c r="F27" s="45">
        <v>0.13</v>
      </c>
      <c r="G27" s="79">
        <v>0.0765</v>
      </c>
      <c r="H27" s="79">
        <v>0.035</v>
      </c>
      <c r="I27" s="80">
        <v>0.0202</v>
      </c>
    </row>
    <row r="28" spans="1:9" ht="15" customHeight="1">
      <c r="A28" s="60" t="s">
        <v>92</v>
      </c>
      <c r="B28" s="44" t="s">
        <v>17</v>
      </c>
      <c r="C28" s="44" t="s">
        <v>18</v>
      </c>
      <c r="D28" s="44" t="s">
        <v>19</v>
      </c>
      <c r="E28" s="44" t="s">
        <v>20</v>
      </c>
      <c r="F28" s="44" t="s">
        <v>21</v>
      </c>
      <c r="G28" s="44" t="s">
        <v>22</v>
      </c>
      <c r="H28" s="44" t="s">
        <v>8</v>
      </c>
      <c r="I28" s="61" t="s">
        <v>23</v>
      </c>
    </row>
    <row r="29" spans="1:16" ht="15" customHeight="1" thickBot="1">
      <c r="A29" s="86"/>
      <c r="B29" s="62">
        <v>0.003</v>
      </c>
      <c r="C29" s="62">
        <v>0.011</v>
      </c>
      <c r="D29" s="62">
        <v>0.0075</v>
      </c>
      <c r="E29" s="63">
        <v>0.021</v>
      </c>
      <c r="F29" s="64">
        <v>0.0031</v>
      </c>
      <c r="G29" s="64">
        <v>0.014</v>
      </c>
      <c r="H29" s="64">
        <v>0.0115</v>
      </c>
      <c r="I29" s="65">
        <v>0.0075</v>
      </c>
      <c r="J29" s="39"/>
      <c r="K29" s="39"/>
      <c r="L29" s="39"/>
      <c r="M29" s="40"/>
      <c r="N29" s="42"/>
      <c r="O29" s="42"/>
      <c r="P29" s="42"/>
    </row>
    <row r="30" spans="1:15" ht="30.75" customHeight="1" thickBot="1">
      <c r="A30" s="159" t="s">
        <v>57</v>
      </c>
      <c r="B30" s="159"/>
      <c r="C30" s="159"/>
      <c r="D30" s="159"/>
      <c r="E30" s="159"/>
      <c r="F30" s="159"/>
      <c r="G30" s="159"/>
      <c r="H30" s="159"/>
      <c r="I30" s="159"/>
      <c r="J30" s="39"/>
      <c r="K30" s="39"/>
      <c r="L30" s="40"/>
      <c r="M30" s="41"/>
      <c r="N30" s="41"/>
      <c r="O30" s="74"/>
    </row>
    <row r="31" spans="1:9" ht="12.75">
      <c r="A31" s="145"/>
      <c r="B31" s="146"/>
      <c r="C31" s="146"/>
      <c r="D31" s="146"/>
      <c r="E31" s="146"/>
      <c r="F31" s="146"/>
      <c r="G31" s="146"/>
      <c r="H31" s="146"/>
      <c r="I31" s="146"/>
    </row>
    <row r="32" spans="1:9" ht="12.75">
      <c r="A32" s="147"/>
      <c r="B32" s="147"/>
      <c r="C32" s="147"/>
      <c r="D32" s="147"/>
      <c r="E32" s="147"/>
      <c r="F32" s="147"/>
      <c r="G32" s="147"/>
      <c r="H32" s="147"/>
      <c r="I32" s="147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26"/>
      <c r="B39" s="26"/>
      <c r="C39" s="26"/>
      <c r="D39" s="26"/>
      <c r="E39" s="26"/>
      <c r="F39" s="26"/>
      <c r="G39" s="26"/>
      <c r="H39" s="26"/>
      <c r="I39" s="26"/>
    </row>
  </sheetData>
  <sheetProtection password="C63C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2.57421875" style="10" customWidth="1"/>
    <col min="2" max="2" width="12.28125" style="10" customWidth="1"/>
    <col min="3" max="3" width="13.7109375" style="10" customWidth="1"/>
    <col min="4" max="4" width="12.140625" style="10" customWidth="1"/>
    <col min="5" max="5" width="12.28125" style="10" customWidth="1"/>
    <col min="6" max="6" width="15.57421875" style="10" customWidth="1"/>
    <col min="7" max="7" width="9.140625" style="10" customWidth="1"/>
    <col min="8" max="8" width="8.57421875" style="10" customWidth="1"/>
    <col min="9" max="9" width="2.8515625" style="10" hidden="1" customWidth="1"/>
    <col min="10" max="10" width="3.57421875" style="10" customWidth="1"/>
    <col min="11" max="16384" width="9.140625" style="10" customWidth="1"/>
  </cols>
  <sheetData>
    <row r="1" spans="1:7" ht="15" customHeight="1">
      <c r="A1" s="162" t="s">
        <v>58</v>
      </c>
      <c r="B1" s="162"/>
      <c r="C1" s="162"/>
      <c r="D1" s="162"/>
      <c r="E1" s="162"/>
      <c r="F1" s="162"/>
      <c r="G1" s="1"/>
    </row>
    <row r="2" spans="1:7" ht="27.75" customHeight="1">
      <c r="A2" s="162"/>
      <c r="B2" s="162"/>
      <c r="C2" s="162"/>
      <c r="D2" s="162"/>
      <c r="E2" s="162"/>
      <c r="F2" s="162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63" t="s">
        <v>59</v>
      </c>
      <c r="B4" s="163"/>
      <c r="C4" s="163"/>
      <c r="D4" s="163"/>
      <c r="E4" s="163"/>
      <c r="F4" s="163"/>
      <c r="G4" s="1"/>
    </row>
    <row r="5" spans="1:7" ht="31.5" customHeight="1">
      <c r="A5" s="116" t="s">
        <v>60</v>
      </c>
      <c r="B5" s="118" t="s">
        <v>65</v>
      </c>
      <c r="C5" s="118" t="s">
        <v>66</v>
      </c>
      <c r="D5" s="118" t="s">
        <v>67</v>
      </c>
      <c r="E5" s="118" t="s">
        <v>68</v>
      </c>
      <c r="F5" s="119" t="s">
        <v>69</v>
      </c>
      <c r="G5" s="18"/>
    </row>
    <row r="6" spans="1:7" ht="19.5" customHeight="1">
      <c r="A6" s="107" t="s">
        <v>61</v>
      </c>
      <c r="B6" s="31">
        <v>8907</v>
      </c>
      <c r="C6" s="31">
        <v>2962</v>
      </c>
      <c r="D6" s="31">
        <v>11255</v>
      </c>
      <c r="E6" s="55">
        <f>SUM(B6:D6)</f>
        <v>23124</v>
      </c>
      <c r="F6" s="27">
        <f>E6/$E$10*100</f>
        <v>7.81173990595103</v>
      </c>
      <c r="G6" s="18"/>
    </row>
    <row r="7" spans="1:7" ht="15.75" customHeight="1">
      <c r="A7" s="106" t="s">
        <v>62</v>
      </c>
      <c r="B7" s="56">
        <v>38645</v>
      </c>
      <c r="C7" s="56">
        <v>14043</v>
      </c>
      <c r="D7" s="56">
        <v>30817</v>
      </c>
      <c r="E7" s="56">
        <f>SUM(B7:D7)</f>
        <v>83505</v>
      </c>
      <c r="F7" s="28">
        <f>E7/$E$10*100</f>
        <v>28.209623804118696</v>
      </c>
      <c r="G7" s="18"/>
    </row>
    <row r="8" spans="1:7" ht="18" customHeight="1">
      <c r="A8" s="107" t="s">
        <v>63</v>
      </c>
      <c r="B8" s="55">
        <v>29116</v>
      </c>
      <c r="C8" s="55">
        <v>23054</v>
      </c>
      <c r="D8" s="55">
        <v>135506</v>
      </c>
      <c r="E8" s="55">
        <f>SUM(B8:D8)</f>
        <v>187676</v>
      </c>
      <c r="F8" s="27">
        <f>E8/$E$10*100</f>
        <v>63.40062699313551</v>
      </c>
      <c r="G8" s="18"/>
    </row>
    <row r="9" spans="1:7" ht="19.5" customHeight="1">
      <c r="A9" s="106" t="s">
        <v>64</v>
      </c>
      <c r="B9" s="56">
        <v>116</v>
      </c>
      <c r="C9" s="56">
        <v>59</v>
      </c>
      <c r="D9" s="56">
        <v>1536</v>
      </c>
      <c r="E9" s="56">
        <f>SUM(B9:D9)</f>
        <v>1711</v>
      </c>
      <c r="F9" s="28">
        <f>E9/$E$10*100</f>
        <v>0.5780092967947679</v>
      </c>
      <c r="G9" s="18"/>
    </row>
    <row r="10" spans="1:7" ht="22.5" customHeight="1" thickBot="1">
      <c r="A10" s="117" t="s">
        <v>54</v>
      </c>
      <c r="B10" s="67">
        <f>SUM(B6:B9)</f>
        <v>76784</v>
      </c>
      <c r="C10" s="67">
        <f>SUM(C6:C9)</f>
        <v>40118</v>
      </c>
      <c r="D10" s="67">
        <f>SUM(D6:D9)</f>
        <v>179114</v>
      </c>
      <c r="E10" s="67">
        <f>SUM(E6:E9)</f>
        <v>296016</v>
      </c>
      <c r="F10" s="68">
        <f>SUM(F6:F9)</f>
        <v>100</v>
      </c>
      <c r="G10" s="18"/>
    </row>
    <row r="11" spans="1:7" ht="12.75">
      <c r="A11" s="18"/>
      <c r="B11" s="18"/>
      <c r="C11" s="18"/>
      <c r="D11" s="18"/>
      <c r="E11" s="18"/>
      <c r="F11" s="18"/>
      <c r="G11" s="18"/>
    </row>
    <row r="12" spans="1:7" ht="15">
      <c r="A12" s="164" t="s">
        <v>70</v>
      </c>
      <c r="B12" s="164"/>
      <c r="C12" s="164"/>
      <c r="D12" s="164"/>
      <c r="E12" s="164"/>
      <c r="F12" s="164"/>
      <c r="G12" s="18"/>
    </row>
    <row r="13" ht="12.75">
      <c r="G13" s="18"/>
    </row>
    <row r="14" spans="1:7" ht="12.75">
      <c r="A14" s="17"/>
      <c r="B14" s="18"/>
      <c r="C14" s="18"/>
      <c r="D14" s="18"/>
      <c r="E14" s="18"/>
      <c r="F14" s="19"/>
      <c r="G14" s="17"/>
    </row>
    <row r="15" spans="1:7" ht="12.75">
      <c r="A15" s="17"/>
      <c r="B15" s="17"/>
      <c r="C15" s="17"/>
      <c r="D15" s="17"/>
      <c r="E15" s="20"/>
      <c r="F15" s="19"/>
      <c r="G15" s="17"/>
    </row>
    <row r="16" spans="1:7" ht="12.75">
      <c r="A16" s="17"/>
      <c r="B16" s="17"/>
      <c r="C16" s="17"/>
      <c r="D16" s="17"/>
      <c r="E16" s="20"/>
      <c r="F16" s="19"/>
      <c r="G16" s="17"/>
    </row>
    <row r="17" spans="1:7" ht="12.75">
      <c r="A17" s="17"/>
      <c r="B17" s="17"/>
      <c r="C17" s="20"/>
      <c r="D17" s="17"/>
      <c r="E17" s="20"/>
      <c r="F17" s="19"/>
      <c r="G17" s="19"/>
    </row>
    <row r="18" spans="1:7" ht="12.75">
      <c r="A18" s="17"/>
      <c r="B18" s="17"/>
      <c r="C18" s="20"/>
      <c r="D18" s="17"/>
      <c r="E18" s="20"/>
      <c r="F18" s="19"/>
      <c r="G18" s="19"/>
    </row>
    <row r="19" spans="1:7" ht="12.75">
      <c r="A19" s="17"/>
      <c r="B19" s="17"/>
      <c r="C19" s="20"/>
      <c r="D19" s="17"/>
      <c r="E19" s="20"/>
      <c r="F19" s="19"/>
      <c r="G19" s="19"/>
    </row>
    <row r="20" spans="1:7" ht="12.75">
      <c r="A20" s="17"/>
      <c r="B20" s="17"/>
      <c r="C20" s="20"/>
      <c r="D20" s="17"/>
      <c r="E20" s="20"/>
      <c r="F20" s="19"/>
      <c r="G20" s="19"/>
    </row>
    <row r="21" spans="1:7" ht="12.75">
      <c r="A21" s="17"/>
      <c r="B21" s="17"/>
      <c r="C21" s="20"/>
      <c r="D21" s="17"/>
      <c r="E21" s="20"/>
      <c r="F21" s="19"/>
      <c r="G21" s="19"/>
    </row>
    <row r="22" spans="1:7" ht="12.75">
      <c r="A22" s="17"/>
      <c r="B22" s="17"/>
      <c r="C22" s="20"/>
      <c r="D22" s="17"/>
      <c r="E22" s="20"/>
      <c r="F22" s="19"/>
      <c r="G22" s="19"/>
    </row>
    <row r="23" spans="1:7" ht="12.75">
      <c r="A23" s="17"/>
      <c r="B23" s="17"/>
      <c r="C23" s="20"/>
      <c r="D23" s="17"/>
      <c r="E23" s="20"/>
      <c r="F23" s="19"/>
      <c r="G23" s="19"/>
    </row>
    <row r="24" spans="1:7" ht="12.75">
      <c r="A24" s="17"/>
      <c r="B24" s="17"/>
      <c r="C24" s="20"/>
      <c r="D24" s="17"/>
      <c r="E24" s="20"/>
      <c r="F24" s="19"/>
      <c r="G24" s="19"/>
    </row>
    <row r="25" spans="1:7" ht="12.75">
      <c r="A25" s="17"/>
      <c r="B25" s="17"/>
      <c r="C25" s="20"/>
      <c r="D25" s="17"/>
      <c r="E25" s="20"/>
      <c r="F25" s="19"/>
      <c r="G25" s="19"/>
    </row>
    <row r="26" spans="1:7" ht="12.75">
      <c r="A26" s="17"/>
      <c r="B26" s="17"/>
      <c r="C26" s="20"/>
      <c r="D26" s="17"/>
      <c r="E26" s="20"/>
      <c r="F26" s="19"/>
      <c r="G26" s="19"/>
    </row>
    <row r="27" spans="1:7" ht="12.75">
      <c r="A27" s="17"/>
      <c r="B27" s="17"/>
      <c r="C27" s="17"/>
      <c r="D27" s="17"/>
      <c r="E27" s="17"/>
      <c r="F27" s="17"/>
      <c r="G27" s="19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5">
      <c r="A30" s="21"/>
      <c r="B30" s="17"/>
      <c r="C30" s="17"/>
      <c r="D30" s="17"/>
      <c r="E30" s="17"/>
      <c r="F30" s="17"/>
      <c r="G30" s="17"/>
    </row>
    <row r="31" spans="1:7" ht="15">
      <c r="A31" s="21"/>
      <c r="B31" s="17"/>
      <c r="C31" s="17"/>
      <c r="D31" s="17"/>
      <c r="E31" s="17"/>
      <c r="F31" s="17"/>
      <c r="G31" s="17"/>
    </row>
    <row r="32" spans="1:7" ht="15">
      <c r="A32" s="1"/>
      <c r="B32" s="20"/>
      <c r="C32" s="20"/>
      <c r="D32" s="20"/>
      <c r="E32" s="20"/>
      <c r="F32" s="20"/>
      <c r="G32" s="17"/>
    </row>
    <row r="33" spans="1:7" ht="12.75">
      <c r="A33" s="17"/>
      <c r="B33" s="17"/>
      <c r="C33" s="17"/>
      <c r="D33" s="17"/>
      <c r="E33" s="17"/>
      <c r="F33" s="17"/>
      <c r="G33" s="20"/>
    </row>
    <row r="34" spans="1:7" ht="12.75">
      <c r="A34" s="17"/>
      <c r="B34" s="17"/>
      <c r="C34" s="17"/>
      <c r="D34" s="17"/>
      <c r="E34" s="17"/>
      <c r="F34" s="17"/>
      <c r="G34" s="17"/>
    </row>
    <row r="35" ht="12.75">
      <c r="G35" s="17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00390625" style="16" customWidth="1"/>
    <col min="2" max="2" width="22.00390625" style="16" customWidth="1"/>
    <col min="3" max="3" width="14.140625" style="16" customWidth="1"/>
    <col min="4" max="4" width="15.28125" style="16" customWidth="1"/>
    <col min="5" max="5" width="16.00390625" style="16" customWidth="1"/>
    <col min="6" max="16384" width="9.140625" style="16" customWidth="1"/>
  </cols>
  <sheetData>
    <row r="1" spans="1:6" ht="12.75" customHeight="1">
      <c r="A1" s="168" t="s">
        <v>71</v>
      </c>
      <c r="B1" s="168"/>
      <c r="C1" s="168"/>
      <c r="D1" s="168"/>
      <c r="E1" s="168"/>
      <c r="F1" s="168"/>
    </row>
    <row r="2" spans="1:6" ht="12.75" customHeight="1">
      <c r="A2" s="168"/>
      <c r="B2" s="168"/>
      <c r="C2" s="168"/>
      <c r="D2" s="168"/>
      <c r="E2" s="168"/>
      <c r="F2" s="168"/>
    </row>
    <row r="3" spans="1:6" ht="15" customHeight="1">
      <c r="A3" s="168"/>
      <c r="B3" s="168"/>
      <c r="C3" s="168"/>
      <c r="D3" s="168"/>
      <c r="E3" s="168"/>
      <c r="F3" s="168"/>
    </row>
    <row r="4" ht="15.75" thickBot="1"/>
    <row r="5" spans="2:5" ht="15.75" thickBot="1">
      <c r="B5" s="120" t="s">
        <v>72</v>
      </c>
      <c r="C5" s="95"/>
      <c r="D5" s="95"/>
      <c r="E5" s="95"/>
    </row>
    <row r="6" spans="2:5" ht="35.25" customHeight="1" thickBot="1">
      <c r="B6" s="165" t="s">
        <v>73</v>
      </c>
      <c r="C6" s="123" t="s">
        <v>77</v>
      </c>
      <c r="D6" s="123" t="s">
        <v>78</v>
      </c>
      <c r="E6" s="123" t="s">
        <v>60</v>
      </c>
    </row>
    <row r="7" spans="2:5" ht="15.75" thickBot="1">
      <c r="B7" s="165"/>
      <c r="C7" s="94"/>
      <c r="D7" s="94"/>
      <c r="E7" s="94"/>
    </row>
    <row r="8" spans="2:9" ht="15.75" thickBot="1">
      <c r="B8" s="121" t="s">
        <v>74</v>
      </c>
      <c r="C8" s="88">
        <v>3721</v>
      </c>
      <c r="D8" s="89">
        <f>C8/$C$11</f>
        <v>0.16239689259372408</v>
      </c>
      <c r="E8" s="90">
        <v>9731</v>
      </c>
      <c r="G8" s="96"/>
      <c r="H8" s="97"/>
      <c r="I8" s="98"/>
    </row>
    <row r="9" spans="2:9" ht="15.75" thickBot="1">
      <c r="B9" s="121" t="s">
        <v>75</v>
      </c>
      <c r="C9" s="88">
        <v>5397</v>
      </c>
      <c r="D9" s="89">
        <f>C9/$C$11</f>
        <v>0.23554314144808625</v>
      </c>
      <c r="E9" s="90">
        <v>9500</v>
      </c>
      <c r="G9" s="96"/>
      <c r="H9" s="97"/>
      <c r="I9" s="98"/>
    </row>
    <row r="10" spans="2:9" ht="15.75" thickBot="1">
      <c r="B10" s="121" t="s">
        <v>76</v>
      </c>
      <c r="C10" s="88">
        <v>13795</v>
      </c>
      <c r="D10" s="89">
        <f>C10/$C$11</f>
        <v>0.6020599659581897</v>
      </c>
      <c r="E10" s="90">
        <v>9204</v>
      </c>
      <c r="G10" s="96"/>
      <c r="H10" s="97"/>
      <c r="I10" s="98"/>
    </row>
    <row r="11" spans="2:8" ht="15.75" thickBot="1">
      <c r="B11" s="122" t="s">
        <v>54</v>
      </c>
      <c r="C11" s="91">
        <f>SUM(C8:C10)</f>
        <v>22913</v>
      </c>
      <c r="D11" s="92">
        <f>SUM(D8:D10)</f>
        <v>1</v>
      </c>
      <c r="E11" s="93" t="s">
        <v>24</v>
      </c>
      <c r="G11" s="96"/>
      <c r="H11" s="99"/>
    </row>
    <row r="12" spans="2:5" ht="15.75" thickBot="1">
      <c r="B12" s="120" t="s">
        <v>72</v>
      </c>
      <c r="C12" s="94"/>
      <c r="D12" s="94"/>
      <c r="E12" s="94"/>
    </row>
    <row r="13" spans="2:5" ht="35.25" customHeight="1" thickBot="1">
      <c r="B13" s="166" t="s">
        <v>25</v>
      </c>
      <c r="C13" s="123" t="s">
        <v>77</v>
      </c>
      <c r="D13" s="123" t="s">
        <v>78</v>
      </c>
      <c r="E13" s="123" t="s">
        <v>60</v>
      </c>
    </row>
    <row r="14" spans="2:5" ht="15.75" thickBot="1">
      <c r="B14" s="167"/>
      <c r="C14" s="94"/>
      <c r="D14" s="94"/>
      <c r="E14" s="94"/>
    </row>
    <row r="15" spans="2:9" ht="15.75" thickBot="1">
      <c r="B15" s="121" t="s">
        <v>74</v>
      </c>
      <c r="C15" s="94">
        <v>729</v>
      </c>
      <c r="D15" s="89">
        <f>C15/$C$18</f>
        <v>0.08656929105806911</v>
      </c>
      <c r="E15" s="90">
        <v>8220</v>
      </c>
      <c r="H15" s="97"/>
      <c r="I15" s="98"/>
    </row>
    <row r="16" spans="2:9" ht="15.75" thickBot="1">
      <c r="B16" s="121" t="s">
        <v>75</v>
      </c>
      <c r="C16" s="88">
        <v>1630</v>
      </c>
      <c r="D16" s="89">
        <f>C16/$C$18</f>
        <v>0.19356370977318607</v>
      </c>
      <c r="E16" s="90">
        <v>7692</v>
      </c>
      <c r="G16" s="96"/>
      <c r="H16" s="97"/>
      <c r="I16" s="98"/>
    </row>
    <row r="17" spans="2:9" ht="15.75" thickBot="1">
      <c r="B17" s="121" t="s">
        <v>76</v>
      </c>
      <c r="C17" s="88">
        <v>6062</v>
      </c>
      <c r="D17" s="89">
        <f>C17/$C$18</f>
        <v>0.7198669991687449</v>
      </c>
      <c r="E17" s="90">
        <v>7162</v>
      </c>
      <c r="G17" s="96"/>
      <c r="H17" s="97"/>
      <c r="I17" s="98"/>
    </row>
    <row r="18" spans="2:8" ht="15.75" thickBot="1">
      <c r="B18" s="122" t="s">
        <v>54</v>
      </c>
      <c r="C18" s="91">
        <f>SUM(C15:C17)</f>
        <v>8421</v>
      </c>
      <c r="D18" s="92">
        <f>SUM(D15:D17)</f>
        <v>1</v>
      </c>
      <c r="E18" s="93" t="s">
        <v>24</v>
      </c>
      <c r="G18" s="96"/>
      <c r="H18" s="99"/>
    </row>
    <row r="19" spans="2:5" ht="15.75" thickBot="1">
      <c r="B19" s="120" t="s">
        <v>72</v>
      </c>
      <c r="C19" s="94"/>
      <c r="D19" s="94"/>
      <c r="E19" s="94"/>
    </row>
    <row r="20" spans="2:5" ht="35.25" customHeight="1" thickBot="1">
      <c r="B20" s="166" t="s">
        <v>26</v>
      </c>
      <c r="C20" s="123" t="s">
        <v>77</v>
      </c>
      <c r="D20" s="123" t="s">
        <v>78</v>
      </c>
      <c r="E20" s="123" t="s">
        <v>60</v>
      </c>
    </row>
    <row r="21" spans="2:5" ht="15.75" thickBot="1">
      <c r="B21" s="167"/>
      <c r="C21" s="94"/>
      <c r="D21" s="94"/>
      <c r="E21" s="94"/>
    </row>
    <row r="22" spans="2:9" ht="15.75" thickBot="1">
      <c r="B22" s="121" t="s">
        <v>74</v>
      </c>
      <c r="C22" s="88">
        <v>4336</v>
      </c>
      <c r="D22" s="89">
        <f>C22/$C$25</f>
        <v>0.1158336227392942</v>
      </c>
      <c r="E22" s="90">
        <v>8729</v>
      </c>
      <c r="G22" s="96"/>
      <c r="H22" s="97"/>
      <c r="I22" s="98"/>
    </row>
    <row r="23" spans="2:9" ht="15.75" thickBot="1">
      <c r="B23" s="121" t="s">
        <v>75</v>
      </c>
      <c r="C23" s="88">
        <v>7591</v>
      </c>
      <c r="D23" s="89">
        <f>C23/$C$25</f>
        <v>0.2027889829829295</v>
      </c>
      <c r="E23" s="90">
        <v>8174</v>
      </c>
      <c r="G23" s="96"/>
      <c r="H23" s="97"/>
      <c r="I23" s="98"/>
    </row>
    <row r="24" spans="2:9" ht="15.75" thickBot="1">
      <c r="B24" s="121" t="s">
        <v>76</v>
      </c>
      <c r="C24" s="88">
        <v>25506</v>
      </c>
      <c r="D24" s="89">
        <f>C24/$C$25</f>
        <v>0.6813773942777763</v>
      </c>
      <c r="E24" s="90">
        <v>7620</v>
      </c>
      <c r="G24" s="96"/>
      <c r="H24" s="97"/>
      <c r="I24" s="98"/>
    </row>
    <row r="25" spans="2:8" ht="15.75" thickBot="1">
      <c r="B25" s="122" t="s">
        <v>54</v>
      </c>
      <c r="C25" s="91">
        <f>SUM(C22:C24)</f>
        <v>37433</v>
      </c>
      <c r="D25" s="92">
        <f>SUM(D22:D24)</f>
        <v>1</v>
      </c>
      <c r="E25" s="93" t="s">
        <v>24</v>
      </c>
      <c r="G25" s="96"/>
      <c r="H25" s="99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0.28125" style="74" customWidth="1"/>
    <col min="2" max="2" width="11.00390625" style="74" customWidth="1"/>
    <col min="3" max="3" width="14.140625" style="74" customWidth="1"/>
    <col min="4" max="4" width="13.7109375" style="74" customWidth="1"/>
    <col min="5" max="5" width="13.28125" style="74" customWidth="1"/>
    <col min="6" max="6" width="11.00390625" style="74" customWidth="1"/>
    <col min="7" max="16384" width="9.140625" style="74" customWidth="1"/>
  </cols>
  <sheetData>
    <row r="1" spans="1:6" ht="16.5" customHeight="1" thickBot="1">
      <c r="A1" s="169" t="s">
        <v>79</v>
      </c>
      <c r="B1" s="169"/>
      <c r="C1" s="169"/>
      <c r="D1" s="169"/>
      <c r="E1" s="169"/>
      <c r="F1" s="169"/>
    </row>
    <row r="2" spans="1:6" ht="20.25" customHeight="1" thickBot="1">
      <c r="A2" s="169"/>
      <c r="B2" s="169"/>
      <c r="C2" s="169"/>
      <c r="D2" s="169"/>
      <c r="E2" s="169"/>
      <c r="F2" s="169"/>
    </row>
    <row r="3" ht="15.75" customHeight="1" thickBot="1"/>
    <row r="4" spans="1:6" ht="35.25" customHeight="1" thickBot="1">
      <c r="A4" s="124" t="s">
        <v>80</v>
      </c>
      <c r="B4" s="126" t="s">
        <v>85</v>
      </c>
      <c r="C4" s="127" t="s">
        <v>86</v>
      </c>
      <c r="D4" s="127" t="s">
        <v>37</v>
      </c>
      <c r="E4" s="127" t="s">
        <v>38</v>
      </c>
      <c r="F4" s="127" t="s">
        <v>54</v>
      </c>
    </row>
    <row r="5" spans="1:6" ht="15.75" thickBot="1">
      <c r="A5" s="125" t="s">
        <v>81</v>
      </c>
      <c r="B5" s="100">
        <v>37773</v>
      </c>
      <c r="C5" s="101">
        <v>10</v>
      </c>
      <c r="D5" s="101">
        <v>10</v>
      </c>
      <c r="E5" s="101">
        <v>195</v>
      </c>
      <c r="F5" s="102">
        <f>SUM(C5:E5)</f>
        <v>215</v>
      </c>
    </row>
    <row r="6" spans="1:6" ht="15.75" thickBot="1">
      <c r="A6" s="125" t="s">
        <v>82</v>
      </c>
      <c r="B6" s="100">
        <v>35062</v>
      </c>
      <c r="C6" s="101">
        <v>19</v>
      </c>
      <c r="D6" s="101">
        <v>2</v>
      </c>
      <c r="E6" s="101">
        <v>46</v>
      </c>
      <c r="F6" s="102">
        <f>SUM(C6:E6)</f>
        <v>67</v>
      </c>
    </row>
    <row r="7" spans="1:6" ht="15.75" thickBot="1">
      <c r="A7" s="125" t="s">
        <v>83</v>
      </c>
      <c r="B7" s="100">
        <v>36607</v>
      </c>
      <c r="C7" s="101">
        <v>52</v>
      </c>
      <c r="D7" s="101">
        <v>19</v>
      </c>
      <c r="E7" s="101">
        <v>881</v>
      </c>
      <c r="F7" s="102">
        <f>SUM(C7:E7)</f>
        <v>952</v>
      </c>
    </row>
    <row r="8" spans="1:6" ht="15.75" thickBot="1">
      <c r="A8" s="122" t="s">
        <v>84</v>
      </c>
      <c r="B8" s="103"/>
      <c r="C8" s="93">
        <f>SUM(C5:C7)</f>
        <v>81</v>
      </c>
      <c r="D8" s="93">
        <f>SUM(D5:D7)</f>
        <v>31</v>
      </c>
      <c r="E8" s="91">
        <f>SUM(E5:E7)</f>
        <v>1122</v>
      </c>
      <c r="F8" s="104">
        <f>SUM(C8:E8)</f>
        <v>1234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Sadet Jusufi</cp:lastModifiedBy>
  <cp:lastPrinted>2015-09-07T11:45:17Z</cp:lastPrinted>
  <dcterms:created xsi:type="dcterms:W3CDTF">2013-03-22T11:33:30Z</dcterms:created>
  <dcterms:modified xsi:type="dcterms:W3CDTF">2015-09-10T12:08:27Z</dcterms:modified>
  <cp:category/>
  <cp:version/>
  <cp:contentType/>
  <cp:contentStatus/>
</cp:coreProperties>
</file>