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405" windowWidth="8535" windowHeight="1185" activeTab="5"/>
  </bookViews>
  <sheets>
    <sheet name="përfitues të pensionit" sheetId="1" r:id="rId1"/>
    <sheet name="përfitues të rinj dhe të ndjerë" sheetId="2" r:id="rId2"/>
    <sheet name="lëvizja e % për harmonizim" sheetId="3" r:id="rId3"/>
    <sheet name="min.maks." sheetId="4" r:id="rId4"/>
    <sheet name="pens.më të ulëta" sheetId="5" r:id="rId5"/>
    <sheet name="pensione maksimale" sheetId="6" r:id="rId6"/>
  </sheets>
  <definedNames/>
  <calcPr fullCalcOnLoad="1"/>
</workbook>
</file>

<file path=xl/sharedStrings.xml><?xml version="1.0" encoding="utf-8"?>
<sst xmlns="http://schemas.openxmlformats.org/spreadsheetml/2006/main" count="122" uniqueCount="88">
  <si>
    <t>Семејна пензија</t>
  </si>
  <si>
    <t>Инвалидска пензија</t>
  </si>
  <si>
    <t>Старосна Пензија</t>
  </si>
  <si>
    <t xml:space="preserve">   3-6</t>
  </si>
  <si>
    <t>Воена Пензија</t>
  </si>
  <si>
    <t>Мин.земјод.пензија</t>
  </si>
  <si>
    <t>ВК</t>
  </si>
  <si>
    <t xml:space="preserve">       -</t>
  </si>
  <si>
    <t>Tabela nr.1</t>
  </si>
  <si>
    <t>Përfitues sipas të drejtës së punës</t>
  </si>
  <si>
    <t>Përfitues sipas të drejtës ushtarake</t>
  </si>
  <si>
    <t>Përfitues sipas të drejtës bujqësore</t>
  </si>
  <si>
    <t>Gjithsej nr. i përfituesve</t>
  </si>
  <si>
    <t>Lloji i pensionit</t>
  </si>
  <si>
    <t>Pensioni familjar</t>
  </si>
  <si>
    <t>Pensioni invalidor</t>
  </si>
  <si>
    <t>Pensioni i pleqërisë</t>
  </si>
  <si>
    <t>Gjithsej:</t>
  </si>
  <si>
    <t>Pensioni bujqësorë</t>
  </si>
  <si>
    <t>Pensioni ushtarak</t>
  </si>
  <si>
    <t>Pension mesatar</t>
  </si>
  <si>
    <t>Grafikoni 1.</t>
  </si>
  <si>
    <t>Janar 2020 .</t>
  </si>
  <si>
    <t xml:space="preserve">Përfitues të rinj dhe të ndjerë sipas llojit të pensioneve </t>
  </si>
  <si>
    <t xml:space="preserve">Pensionist të rinj </t>
  </si>
  <si>
    <t xml:space="preserve">Pensionist të ndjerë </t>
  </si>
  <si>
    <t xml:space="preserve">Dallimi </t>
  </si>
  <si>
    <t>pensionet e reja min.</t>
  </si>
  <si>
    <t>Burra</t>
  </si>
  <si>
    <t>Gra</t>
  </si>
  <si>
    <t>Gjithsej</t>
  </si>
  <si>
    <t xml:space="preserve">Pensione familjare </t>
  </si>
  <si>
    <t>Pensione invalidore</t>
  </si>
  <si>
    <t>Pensione të pleqërisë</t>
  </si>
  <si>
    <t>Gjendja e përfituesve të rinj dhe të ndjerë dhe pensionet e reja minimale  për muajin janar të vitit 2021</t>
  </si>
  <si>
    <t xml:space="preserve">                Përfitues të rinj dhe të ndjerë të pensionit, dallimi dhe pensionet e reja minimale për muajin janar të vitit 2021</t>
  </si>
  <si>
    <t xml:space="preserve">                   Graf. 2. Pensionistë të rinj dhe të ndjerë sipas llojit të pensionit për muajin janar të vitit 2021</t>
  </si>
  <si>
    <t xml:space="preserve">       Gjendja e përfituesve të pensionit nga pensioni i paguar sipas llojit, sipas të drejtës së arritur dhe pensionit mesatar për muajin janar të vitit 2021</t>
  </si>
  <si>
    <t xml:space="preserve">  Të dhëna për gjendjen e numrit të përfituesve të pensionit për muajin janar të vitit 2021</t>
  </si>
  <si>
    <t>Gjithsej mesatarja e pensionit të paguar për muajin janar të vitit 2021</t>
  </si>
  <si>
    <t>Struktura e pensionistëve sipas shumës së pensionit për muajin janar të vitit 2021</t>
  </si>
  <si>
    <t>Tabela nr.3</t>
  </si>
  <si>
    <t xml:space="preserve">    Lëvizja e përqindjes për harmonizimin e pensioneve sipas viteve </t>
  </si>
  <si>
    <t>Harmonizimi vjetor</t>
  </si>
  <si>
    <t>nga 1 janari</t>
  </si>
  <si>
    <t>nga 1 korriku</t>
  </si>
  <si>
    <t xml:space="preserve">Për përfituesit të cilët të drejtën e tyre e kanë realizuar në shkurt të vitit 2014 rritje të pensioneve për 600 denarë në shumë fikse </t>
  </si>
  <si>
    <t xml:space="preserve">Për përfituesit të cilët të drejtën e tyre e kanë realizuar në shtator të vitit 2015 rritje të pensioneve për 621 denarë në shumë fikse </t>
  </si>
  <si>
    <t xml:space="preserve">Për përfituesit të cilët të drejtën e tyre e kanë realizuar në nëntor të vitit 2016 rritje të pensioneve për 654 denarë në shumë fikse                      </t>
  </si>
  <si>
    <t>Për të gjithë pensionistët të cilët të drejtën e kanë realizuar përfundimisht në dhjetor të vitit 2019 duhet të harmonizohen vetëm me 722 denarë.</t>
  </si>
  <si>
    <t>Tabela nr. 4</t>
  </si>
  <si>
    <t xml:space="preserve">Shumat </t>
  </si>
  <si>
    <t>P.familjar</t>
  </si>
  <si>
    <t>P.invalidor</t>
  </si>
  <si>
    <t>P.pleqërie</t>
  </si>
  <si>
    <t>Struktura</t>
  </si>
  <si>
    <t>Gjandja e përfituesve të pensionit sipas grupit të shumave për muajin janar të vitit 2021</t>
  </si>
  <si>
    <t>Deri në pension minimal ( 9.968,00)</t>
  </si>
  <si>
    <t>Minimale (Од 9.868,00-12.077,00)</t>
  </si>
  <si>
    <t>Mbi min. (12.077,00- 40.067,00)</t>
  </si>
  <si>
    <t>Maks. (40,067,00-54,335,00)</t>
  </si>
  <si>
    <t xml:space="preserve">Gjithsej </t>
  </si>
  <si>
    <t xml:space="preserve">                  Grafikoni 3.  Struktura e pensioistëve sipas shumës së pensionit për muajin janar vitit 2021</t>
  </si>
  <si>
    <t xml:space="preserve">E drejta e realizuar deri  </t>
  </si>
  <si>
    <t xml:space="preserve">31-12-1996 </t>
  </si>
  <si>
    <t>Numri</t>
  </si>
  <si>
    <t>Shuma</t>
  </si>
  <si>
    <t>Numri i përfituesve  të pensioneve më të ulëta sipas grupeve të shumave për muajin janar të vitit 2020</t>
  </si>
  <si>
    <t>Tabela nr. 5</t>
  </si>
  <si>
    <t>Grupi  I</t>
  </si>
  <si>
    <t>Grupi II</t>
  </si>
  <si>
    <t>Grupi III</t>
  </si>
  <si>
    <t xml:space="preserve">E drejta e realizuar prej </t>
  </si>
  <si>
    <t xml:space="preserve"> 01.01.1997 </t>
  </si>
  <si>
    <t>Tabela nr. 6</t>
  </si>
  <si>
    <t xml:space="preserve">E drejta e realizuar               </t>
  </si>
  <si>
    <t>Denarë</t>
  </si>
  <si>
    <t>Numri i përfituesve të shumës më të lartë të pensionit sipas llojit për muajin janar të vitit 2021</t>
  </si>
  <si>
    <t xml:space="preserve">G J I T H S E J </t>
  </si>
  <si>
    <t>E drejta e realizuar deri 31.12.1996</t>
  </si>
  <si>
    <t>E drejta e realizuar prej 01.01.1997</t>
  </si>
  <si>
    <t>E drejta e realizuar prej 01.01.2002</t>
  </si>
  <si>
    <t>E drejta e realizuar prej 01.01.2016</t>
  </si>
  <si>
    <t>E drejta e realizuar prej 01.01.2017</t>
  </si>
  <si>
    <t>E drejta e realizuar prej 01.01.2018</t>
  </si>
  <si>
    <t>E drejta e realizuar prej 01.01.2019</t>
  </si>
  <si>
    <t>E drejta e realizuar prej 01.01.2020</t>
  </si>
  <si>
    <t>Tabela nr. 2</t>
  </si>
</sst>
</file>

<file path=xl/styles.xml><?xml version="1.0" encoding="utf-8"?>
<styleSheet xmlns="http://schemas.openxmlformats.org/spreadsheetml/2006/main">
  <numFmts count="34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* #,##0_);_(* \(#,##0\);_(* &quot;-&quot;??_);_(@_)"/>
    <numFmt numFmtId="173" formatCode="_(* #,##0.000_);_(* \(#,##0.000\);_(* &quot;-&quot;??_);_(@_)"/>
    <numFmt numFmtId="174" formatCode="_(* #,##0.0_);_(* \(#,##0.0\);_(* &quot;-&quot;??_);_(@_)"/>
    <numFmt numFmtId="175" formatCode="0.000000"/>
    <numFmt numFmtId="176" formatCode="0.00000"/>
    <numFmt numFmtId="177" formatCode="0.0000"/>
    <numFmt numFmtId="178" formatCode="0.000"/>
    <numFmt numFmtId="179" formatCode="0.0%"/>
    <numFmt numFmtId="180" formatCode="0.000%"/>
    <numFmt numFmtId="181" formatCode="_-* #,##0.0\ _д_е_н_._-;\-* #,##0.0\ _д_е_н_._-;_-* &quot;-&quot;??\ _д_е_н_._-;_-@_-"/>
    <numFmt numFmtId="182" formatCode="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000"/>
    <numFmt numFmtId="188" formatCode="0.0"/>
    <numFmt numFmtId="189" formatCode="dd/mm/yyyy;@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StobiSerif Regular"/>
      <family val="3"/>
    </font>
    <font>
      <sz val="8"/>
      <name val="Arial"/>
      <family val="2"/>
    </font>
    <font>
      <b/>
      <sz val="9"/>
      <name val="StobiSerif Regular"/>
      <family val="3"/>
    </font>
    <font>
      <sz val="10"/>
      <name val="StobiSerif Regular"/>
      <family val="3"/>
    </font>
    <font>
      <sz val="11"/>
      <name val="Arial"/>
      <family val="2"/>
    </font>
    <font>
      <b/>
      <sz val="10"/>
      <name val="Arial"/>
      <family val="2"/>
    </font>
    <font>
      <b/>
      <sz val="11"/>
      <name val="StobiSerif Regular"/>
      <family val="3"/>
    </font>
    <font>
      <b/>
      <sz val="8"/>
      <name val="Arial"/>
      <family val="2"/>
    </font>
    <font>
      <b/>
      <sz val="10"/>
      <name val="StobiSans Regular"/>
      <family val="3"/>
    </font>
    <font>
      <sz val="9"/>
      <name val="Arial"/>
      <family val="2"/>
    </font>
    <font>
      <sz val="8.5"/>
      <color indexed="8"/>
      <name val="StobiSerif Regular"/>
      <family val="0"/>
    </font>
    <font>
      <sz val="7.5"/>
      <color indexed="8"/>
      <name val="StobiSerif Regular"/>
      <family val="0"/>
    </font>
    <font>
      <sz val="8"/>
      <color indexed="8"/>
      <name val="StobiSerif Regular"/>
      <family val="0"/>
    </font>
    <font>
      <b/>
      <sz val="8"/>
      <color indexed="8"/>
      <name val="StobiSerif Regular"/>
      <family val="0"/>
    </font>
    <font>
      <b/>
      <sz val="2.1"/>
      <color indexed="8"/>
      <name val="StobiSerif Regula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9"/>
      <color indexed="8"/>
      <name val="StobiSerif Regular"/>
      <family val="0"/>
    </font>
    <font>
      <sz val="11"/>
      <name val="StobiSerif Regula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3" fillId="0" borderId="0" xfId="58" applyFont="1" applyFill="1" applyBorder="1">
      <alignment/>
      <protection/>
    </xf>
    <xf numFmtId="0" fontId="0" fillId="0" borderId="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1" xfId="0" applyFont="1" applyBorder="1" applyAlignment="1">
      <alignment/>
    </xf>
    <xf numFmtId="2" fontId="6" fillId="0" borderId="11" xfId="0" applyNumberFormat="1" applyFont="1" applyBorder="1" applyAlignment="1">
      <alignment/>
    </xf>
    <xf numFmtId="0" fontId="3" fillId="0" borderId="11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172" fontId="6" fillId="0" borderId="0" xfId="42" applyNumberFormat="1" applyFont="1" applyFill="1" applyBorder="1" applyAlignment="1">
      <alignment/>
    </xf>
    <xf numFmtId="172" fontId="3" fillId="0" borderId="0" xfId="42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0" fillId="0" borderId="0" xfId="58" applyFont="1">
      <alignment/>
      <protection/>
    </xf>
    <xf numFmtId="2" fontId="0" fillId="0" borderId="0" xfId="58" applyNumberFormat="1" applyFont="1" applyFill="1" applyBorder="1">
      <alignment/>
      <protection/>
    </xf>
    <xf numFmtId="10" fontId="0" fillId="0" borderId="0" xfId="58" applyNumberFormat="1" applyFont="1" applyFill="1" applyBorder="1">
      <alignment/>
      <protection/>
    </xf>
    <xf numFmtId="0" fontId="6" fillId="0" borderId="0" xfId="58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164" fontId="6" fillId="0" borderId="14" xfId="44" applyFont="1" applyBorder="1" applyAlignment="1">
      <alignment/>
    </xf>
    <xf numFmtId="164" fontId="6" fillId="33" borderId="14" xfId="44" applyFont="1" applyFill="1" applyBorder="1" applyAlignment="1">
      <alignment/>
    </xf>
    <xf numFmtId="0" fontId="6" fillId="0" borderId="14" xfId="0" applyFont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3" fontId="6" fillId="0" borderId="11" xfId="0" applyNumberFormat="1" applyFont="1" applyBorder="1" applyAlignment="1">
      <alignment/>
    </xf>
    <xf numFmtId="0" fontId="3" fillId="33" borderId="15" xfId="0" applyFont="1" applyFill="1" applyBorder="1" applyAlignment="1">
      <alignment/>
    </xf>
    <xf numFmtId="16" fontId="3" fillId="33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34" borderId="15" xfId="0" applyFont="1" applyFill="1" applyBorder="1" applyAlignment="1">
      <alignment/>
    </xf>
    <xf numFmtId="172" fontId="0" fillId="0" borderId="0" xfId="58" applyNumberFormat="1" applyFont="1">
      <alignment/>
      <protection/>
    </xf>
    <xf numFmtId="3" fontId="6" fillId="0" borderId="0" xfId="0" applyNumberFormat="1" applyFont="1" applyFill="1" applyBorder="1" applyAlignment="1">
      <alignment/>
    </xf>
    <xf numFmtId="3" fontId="6" fillId="35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Border="1" applyAlignment="1">
      <alignment vertical="center" wrapText="1"/>
    </xf>
    <xf numFmtId="0" fontId="3" fillId="34" borderId="16" xfId="0" applyFont="1" applyFill="1" applyBorder="1" applyAlignment="1">
      <alignment/>
    </xf>
    <xf numFmtId="3" fontId="3" fillId="34" borderId="17" xfId="0" applyNumberFormat="1" applyFont="1" applyFill="1" applyBorder="1" applyAlignment="1">
      <alignment/>
    </xf>
    <xf numFmtId="172" fontId="6" fillId="0" borderId="14" xfId="42" applyNumberFormat="1" applyFont="1" applyBorder="1" applyAlignment="1">
      <alignment/>
    </xf>
    <xf numFmtId="172" fontId="6" fillId="33" borderId="14" xfId="42" applyNumberFormat="1" applyFont="1" applyFill="1" applyBorder="1" applyAlignment="1">
      <alignment/>
    </xf>
    <xf numFmtId="172" fontId="3" fillId="34" borderId="18" xfId="42" applyNumberFormat="1" applyFont="1" applyFill="1" applyBorder="1" applyAlignment="1">
      <alignment/>
    </xf>
    <xf numFmtId="3" fontId="6" fillId="0" borderId="11" xfId="0" applyNumberFormat="1" applyFont="1" applyBorder="1" applyAlignment="1">
      <alignment horizontal="right"/>
    </xf>
    <xf numFmtId="3" fontId="6" fillId="33" borderId="11" xfId="0" applyNumberFormat="1" applyFont="1" applyFill="1" applyBorder="1" applyAlignment="1">
      <alignment horizontal="right"/>
    </xf>
    <xf numFmtId="0" fontId="3" fillId="0" borderId="19" xfId="0" applyFont="1" applyBorder="1" applyAlignment="1">
      <alignment/>
    </xf>
    <xf numFmtId="0" fontId="3" fillId="33" borderId="19" xfId="0" applyFont="1" applyFill="1" applyBorder="1" applyAlignment="1">
      <alignment/>
    </xf>
    <xf numFmtId="172" fontId="0" fillId="0" borderId="0" xfId="0" applyNumberFormat="1" applyFont="1" applyAlignment="1">
      <alignment/>
    </xf>
    <xf numFmtId="164" fontId="3" fillId="34" borderId="18" xfId="44" applyFont="1" applyFill="1" applyBorder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6" fillId="36" borderId="11" xfId="0" applyFont="1" applyFill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11" xfId="42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4" fontId="3" fillId="33" borderId="0" xfId="0" applyNumberFormat="1" applyFont="1" applyFill="1" applyBorder="1" applyAlignment="1">
      <alignment/>
    </xf>
    <xf numFmtId="0" fontId="3" fillId="33" borderId="18" xfId="0" applyFont="1" applyFill="1" applyBorder="1" applyAlignment="1">
      <alignment horizontal="center"/>
    </xf>
    <xf numFmtId="3" fontId="6" fillId="0" borderId="21" xfId="0" applyNumberFormat="1" applyFont="1" applyBorder="1" applyAlignment="1">
      <alignment horizontal="center" vertical="center"/>
    </xf>
    <xf numFmtId="10" fontId="6" fillId="0" borderId="21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3" fontId="3" fillId="37" borderId="21" xfId="0" applyNumberFormat="1" applyFont="1" applyFill="1" applyBorder="1" applyAlignment="1">
      <alignment horizontal="center" vertical="center"/>
    </xf>
    <xf numFmtId="9" fontId="3" fillId="37" borderId="21" xfId="0" applyNumberFormat="1" applyFont="1" applyFill="1" applyBorder="1" applyAlignment="1">
      <alignment horizontal="center" vertical="center"/>
    </xf>
    <xf numFmtId="0" fontId="3" fillId="37" borderId="21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37" borderId="22" xfId="0" applyFont="1" applyFill="1" applyBorder="1" applyAlignment="1">
      <alignment vertical="center"/>
    </xf>
    <xf numFmtId="0" fontId="6" fillId="38" borderId="22" xfId="0" applyFont="1" applyFill="1" applyBorder="1" applyAlignment="1">
      <alignment vertical="center"/>
    </xf>
    <xf numFmtId="0" fontId="6" fillId="38" borderId="23" xfId="0" applyFont="1" applyFill="1" applyBorder="1" applyAlignment="1">
      <alignment vertical="center"/>
    </xf>
    <xf numFmtId="0" fontId="3" fillId="38" borderId="24" xfId="0" applyFont="1" applyFill="1" applyBorder="1" applyAlignment="1">
      <alignment vertical="center"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9" fontId="6" fillId="0" borderId="0" xfId="0" applyNumberFormat="1" applyFont="1" applyAlignment="1">
      <alignment/>
    </xf>
    <xf numFmtId="0" fontId="6" fillId="0" borderId="22" xfId="0" applyFont="1" applyBorder="1" applyAlignment="1">
      <alignment vertical="center"/>
    </xf>
    <xf numFmtId="4" fontId="6" fillId="0" borderId="21" xfId="0" applyNumberFormat="1" applyFont="1" applyBorder="1" applyAlignment="1">
      <alignment horizontal="right" vertical="center"/>
    </xf>
    <xf numFmtId="0" fontId="3" fillId="37" borderId="21" xfId="0" applyFont="1" applyFill="1" applyBorder="1" applyAlignment="1">
      <alignment vertical="center"/>
    </xf>
    <xf numFmtId="3" fontId="3" fillId="33" borderId="17" xfId="0" applyNumberFormat="1" applyFont="1" applyFill="1" applyBorder="1" applyAlignment="1">
      <alignment/>
    </xf>
    <xf numFmtId="3" fontId="3" fillId="33" borderId="17" xfId="0" applyNumberFormat="1" applyFont="1" applyFill="1" applyBorder="1" applyAlignment="1">
      <alignment horizontal="center"/>
    </xf>
    <xf numFmtId="0" fontId="9" fillId="34" borderId="15" xfId="0" applyFont="1" applyFill="1" applyBorder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55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6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9" borderId="11" xfId="0" applyFont="1" applyFill="1" applyBorder="1" applyAlignment="1">
      <alignment horizontal="center"/>
    </xf>
    <xf numFmtId="10" fontId="11" fillId="0" borderId="11" xfId="0" applyNumberFormat="1" applyFont="1" applyBorder="1" applyAlignment="1">
      <alignment/>
    </xf>
    <xf numFmtId="0" fontId="0" fillId="39" borderId="0" xfId="0" applyFont="1" applyFill="1" applyAlignment="1">
      <alignment/>
    </xf>
    <xf numFmtId="10" fontId="11" fillId="0" borderId="11" xfId="0" applyNumberFormat="1" applyFont="1" applyBorder="1" applyAlignment="1">
      <alignment horizontal="right"/>
    </xf>
    <xf numFmtId="10" fontId="11" fillId="0" borderId="11" xfId="0" applyNumberFormat="1" applyFont="1" applyFill="1" applyBorder="1" applyAlignment="1">
      <alignment horizontal="right"/>
    </xf>
    <xf numFmtId="0" fontId="3" fillId="39" borderId="11" xfId="0" applyFont="1" applyFill="1" applyBorder="1" applyAlignment="1">
      <alignment horizontal="center" vertical="center" wrapText="1"/>
    </xf>
    <xf numFmtId="0" fontId="3" fillId="39" borderId="25" xfId="0" applyFont="1" applyFill="1" applyBorder="1" applyAlignment="1">
      <alignment horizontal="center"/>
    </xf>
    <xf numFmtId="10" fontId="11" fillId="0" borderId="25" xfId="0" applyNumberFormat="1" applyFont="1" applyBorder="1" applyAlignment="1">
      <alignment/>
    </xf>
    <xf numFmtId="0" fontId="3" fillId="33" borderId="26" xfId="0" applyFont="1" applyFill="1" applyBorder="1" applyAlignment="1">
      <alignment horizontal="center" wrapText="1"/>
    </xf>
    <xf numFmtId="189" fontId="6" fillId="33" borderId="27" xfId="0" applyNumberFormat="1" applyFont="1" applyFill="1" applyBorder="1" applyAlignment="1">
      <alignment horizontal="center"/>
    </xf>
    <xf numFmtId="189" fontId="6" fillId="33" borderId="28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justify" vertical="center"/>
    </xf>
    <xf numFmtId="3" fontId="6" fillId="0" borderId="11" xfId="0" applyNumberFormat="1" applyFont="1" applyBorder="1" applyAlignment="1">
      <alignment horizontal="center"/>
    </xf>
    <xf numFmtId="3" fontId="6" fillId="33" borderId="11" xfId="0" applyNumberFormat="1" applyFont="1" applyFill="1" applyBorder="1" applyAlignment="1">
      <alignment horizontal="center"/>
    </xf>
    <xf numFmtId="3" fontId="3" fillId="34" borderId="17" xfId="58" applyNumberFormat="1" applyFont="1" applyFill="1" applyBorder="1" applyAlignment="1">
      <alignment horizontal="center"/>
      <protection/>
    </xf>
    <xf numFmtId="3" fontId="3" fillId="34" borderId="17" xfId="58" applyNumberFormat="1" applyFont="1" applyFill="1" applyBorder="1" applyAlignment="1">
      <alignment/>
      <protection/>
    </xf>
    <xf numFmtId="179" fontId="6" fillId="0" borderId="0" xfId="0" applyNumberFormat="1" applyFont="1" applyAlignment="1">
      <alignment/>
    </xf>
    <xf numFmtId="0" fontId="10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12" fillId="0" borderId="39" xfId="0" applyFont="1" applyBorder="1" applyAlignment="1">
      <alignment horizontal="left"/>
    </xf>
    <xf numFmtId="0" fontId="12" fillId="0" borderId="0" xfId="0" applyFont="1" applyAlignment="1">
      <alignment horizontal="left"/>
    </xf>
    <xf numFmtId="4" fontId="3" fillId="34" borderId="40" xfId="0" applyNumberFormat="1" applyFont="1" applyFill="1" applyBorder="1" applyAlignment="1">
      <alignment horizontal="center"/>
    </xf>
    <xf numFmtId="4" fontId="3" fillId="34" borderId="41" xfId="0" applyNumberFormat="1" applyFont="1" applyFill="1" applyBorder="1" applyAlignment="1">
      <alignment horizontal="center"/>
    </xf>
    <xf numFmtId="4" fontId="3" fillId="34" borderId="42" xfId="0" applyNumberFormat="1" applyFont="1" applyFill="1" applyBorder="1" applyAlignment="1">
      <alignment horizontal="center"/>
    </xf>
    <xf numFmtId="4" fontId="6" fillId="33" borderId="43" xfId="0" applyNumberFormat="1" applyFont="1" applyFill="1" applyBorder="1" applyAlignment="1">
      <alignment horizontal="center"/>
    </xf>
    <xf numFmtId="4" fontId="6" fillId="33" borderId="20" xfId="0" applyNumberFormat="1" applyFont="1" applyFill="1" applyBorder="1" applyAlignment="1">
      <alignment horizontal="center"/>
    </xf>
    <xf numFmtId="4" fontId="6" fillId="33" borderId="44" xfId="0" applyNumberFormat="1" applyFont="1" applyFill="1" applyBorder="1" applyAlignment="1">
      <alignment horizontal="center"/>
    </xf>
    <xf numFmtId="3" fontId="3" fillId="34" borderId="45" xfId="0" applyNumberFormat="1" applyFont="1" applyFill="1" applyBorder="1" applyAlignment="1">
      <alignment horizontal="center"/>
    </xf>
    <xf numFmtId="3" fontId="3" fillId="34" borderId="46" xfId="0" applyNumberFormat="1" applyFont="1" applyFill="1" applyBorder="1" applyAlignment="1">
      <alignment horizontal="center"/>
    </xf>
    <xf numFmtId="3" fontId="3" fillId="34" borderId="47" xfId="0" applyNumberFormat="1" applyFont="1" applyFill="1" applyBorder="1" applyAlignment="1">
      <alignment horizontal="center"/>
    </xf>
    <xf numFmtId="4" fontId="6" fillId="0" borderId="43" xfId="0" applyNumberFormat="1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 horizontal="center"/>
    </xf>
    <xf numFmtId="4" fontId="6" fillId="0" borderId="44" xfId="0" applyNumberFormat="1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Fill="1" applyBorder="1" applyAlignment="1">
      <alignment horizontal="center"/>
      <protection/>
    </xf>
    <xf numFmtId="0" fontId="6" fillId="0" borderId="49" xfId="0" applyFont="1" applyBorder="1" applyAlignment="1">
      <alignment vertical="center" wrapText="1"/>
    </xf>
    <xf numFmtId="0" fontId="6" fillId="0" borderId="50" xfId="0" applyFont="1" applyBorder="1" applyAlignment="1">
      <alignment vertical="center" wrapText="1"/>
    </xf>
    <xf numFmtId="0" fontId="3" fillId="33" borderId="0" xfId="58" applyFont="1" applyFill="1" applyBorder="1" applyAlignment="1">
      <alignment horizontal="center" vertical="center" wrapText="1"/>
      <protection/>
    </xf>
    <xf numFmtId="0" fontId="3" fillId="36" borderId="51" xfId="0" applyFont="1" applyFill="1" applyBorder="1" applyAlignment="1">
      <alignment horizontal="center" vertical="center" wrapText="1"/>
    </xf>
    <xf numFmtId="0" fontId="3" fillId="36" borderId="52" xfId="0" applyFont="1" applyFill="1" applyBorder="1" applyAlignment="1">
      <alignment horizontal="center" vertical="center" wrapText="1"/>
    </xf>
    <xf numFmtId="0" fontId="3" fillId="36" borderId="53" xfId="0" applyFont="1" applyFill="1" applyBorder="1" applyAlignment="1">
      <alignment horizontal="center" vertical="center" wrapText="1"/>
    </xf>
    <xf numFmtId="0" fontId="3" fillId="36" borderId="54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3" fillId="33" borderId="45" xfId="0" applyFont="1" applyFill="1" applyBorder="1" applyAlignment="1">
      <alignment horizontal="center"/>
    </xf>
    <xf numFmtId="0" fontId="3" fillId="33" borderId="46" xfId="0" applyFont="1" applyFill="1" applyBorder="1" applyAlignment="1">
      <alignment horizontal="center"/>
    </xf>
    <xf numFmtId="0" fontId="3" fillId="33" borderId="48" xfId="0" applyFont="1" applyFill="1" applyBorder="1" applyAlignment="1">
      <alignment horizontal="center"/>
    </xf>
    <xf numFmtId="16" fontId="3" fillId="33" borderId="12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3" fillId="33" borderId="29" xfId="58" applyFont="1" applyFill="1" applyBorder="1" applyAlignment="1">
      <alignment horizontal="center" vertical="center" wrapText="1"/>
      <protection/>
    </xf>
    <xf numFmtId="0" fontId="3" fillId="33" borderId="30" xfId="58" applyFont="1" applyFill="1" applyBorder="1" applyAlignment="1">
      <alignment horizontal="center" vertical="center" wrapText="1"/>
      <protection/>
    </xf>
    <xf numFmtId="0" fontId="3" fillId="33" borderId="31" xfId="58" applyFont="1" applyFill="1" applyBorder="1" applyAlignment="1">
      <alignment horizontal="center" vertical="center" wrapText="1"/>
      <protection/>
    </xf>
    <xf numFmtId="0" fontId="3" fillId="33" borderId="32" xfId="58" applyFont="1" applyFill="1" applyBorder="1" applyAlignment="1">
      <alignment horizontal="center" vertical="center" wrapText="1"/>
      <protection/>
    </xf>
    <xf numFmtId="0" fontId="3" fillId="33" borderId="33" xfId="58" applyFont="1" applyFill="1" applyBorder="1" applyAlignment="1">
      <alignment horizontal="center" vertical="center" wrapText="1"/>
      <protection/>
    </xf>
    <xf numFmtId="0" fontId="3" fillId="33" borderId="34" xfId="58" applyFont="1" applyFill="1" applyBorder="1" applyAlignment="1">
      <alignment horizontal="center" vertical="center" wrapText="1"/>
      <protection/>
    </xf>
    <xf numFmtId="0" fontId="9" fillId="34" borderId="16" xfId="58" applyFont="1" applyFill="1" applyBorder="1">
      <alignment/>
      <protection/>
    </xf>
    <xf numFmtId="0" fontId="37" fillId="0" borderId="21" xfId="0" applyFont="1" applyBorder="1" applyAlignment="1">
      <alignment horizontal="center" vertical="center"/>
    </xf>
    <xf numFmtId="14" fontId="6" fillId="0" borderId="49" xfId="0" applyNumberFormat="1" applyFont="1" applyBorder="1" applyAlignment="1">
      <alignment vertical="center" wrapText="1"/>
    </xf>
    <xf numFmtId="0" fontId="37" fillId="37" borderId="23" xfId="0" applyFont="1" applyFill="1" applyBorder="1" applyAlignment="1">
      <alignment vertical="center" wrapText="1"/>
    </xf>
    <xf numFmtId="0" fontId="37" fillId="37" borderId="24" xfId="0" applyFont="1" applyFill="1" applyBorder="1" applyAlignment="1">
      <alignment vertical="center" wrapText="1"/>
    </xf>
    <xf numFmtId="0" fontId="37" fillId="37" borderId="24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Struktura e pensionistëve për muajin janar të vitit 2021</a:t>
            </a:r>
          </a:p>
        </c:rich>
      </c:tx>
      <c:layout>
        <c:manualLayout>
          <c:xMode val="factor"/>
          <c:yMode val="factor"/>
          <c:x val="0.0135"/>
          <c:y val="0.025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025"/>
          <c:y val="0.481"/>
          <c:w val="0.2915"/>
          <c:h val="0.28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7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 familjar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
22,91%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 invalidor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
9,81%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 pleqërie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
66,92%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 ushtarak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
0,33%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 min.bujq.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
0,03%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'përfitues të pensionit'!$C$27:$C$31</c:f>
              <c:strCache/>
            </c:strRef>
          </c:cat>
          <c:val>
            <c:numRef>
              <c:f>'përfitues të pensionit'!$E$27:$E$31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PËRFITUES TË RINJ DHE TË NDJERË GJATË MUAJIT JANAR TË VITIT 2021</a:t>
            </a:r>
          </a:p>
        </c:rich>
      </c:tx>
      <c:layout>
        <c:manualLayout>
          <c:xMode val="factor"/>
          <c:yMode val="factor"/>
          <c:x val="0.076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21475"/>
          <c:w val="0.92275"/>
          <c:h val="0.6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'përfitues të rinj dhe të ndjerë'!$B$5:$D$5</c:f>
              <c:strCache>
                <c:ptCount val="1"/>
                <c:pt idx="0">
                  <c:v>Pensionist të rinj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'përfitues të rinj dhe të ndjerë'!$A$8:$A$10</c:f>
              <c:strCache/>
            </c:strRef>
          </c:cat>
          <c:val>
            <c:numRef>
              <c:f>'përfitues të rinj dhe të ndjerë'!$D$8:$D$10</c:f>
              <c:numCache/>
            </c:numRef>
          </c:val>
        </c:ser>
        <c:ser>
          <c:idx val="1"/>
          <c:order val="1"/>
          <c:tx>
            <c:strRef>
              <c:f>'përfitues të rinj dhe të ndjerë'!$E$5:$G$5</c:f>
              <c:strCache>
                <c:ptCount val="1"/>
                <c:pt idx="0">
                  <c:v>Pensionist të ndjerë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'përfitues të rinj dhe të ndjerë'!$A$8:$A$10</c:f>
              <c:strCache/>
            </c:strRef>
          </c:cat>
          <c:val>
            <c:numRef>
              <c:f>'përfitues të rinj dhe të ndjerë'!$G$8:$G$10</c:f>
              <c:numCache/>
            </c:numRef>
          </c:val>
        </c:ser>
        <c:axId val="11827385"/>
        <c:axId val="39337602"/>
      </c:barChart>
      <c:catAx>
        <c:axId val="118273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39337602"/>
        <c:crosses val="autoZero"/>
        <c:auto val="1"/>
        <c:lblOffset val="100"/>
        <c:tickLblSkip val="1"/>
        <c:noMultiLvlLbl val="0"/>
      </c:catAx>
      <c:valAx>
        <c:axId val="3933760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27385"/>
        <c:crossesAt val="1"/>
        <c:crossBetween val="between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375"/>
          <c:y val="0.84625"/>
          <c:w val="0.4935"/>
          <c:h val="0.1125"/>
        </c:manualLayout>
      </c:layout>
      <c:overlay val="0"/>
      <c:spPr>
        <a:solidFill>
          <a:srgbClr val="99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Struktura e pensionistëve sipas shumës së pensionitt për muajin janar të vitit 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 2021</a:t>
            </a:r>
          </a:p>
        </c:rich>
      </c:tx>
      <c:layout>
        <c:manualLayout>
          <c:xMode val="factor"/>
          <c:yMode val="factor"/>
          <c:x val="0.10075"/>
          <c:y val="-0.02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55"/>
          <c:y val="0.4685"/>
          <c:w val="0.2865"/>
          <c:h val="0.24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'min.maks.'!$A$7:$A$10</c:f>
              <c:strCache/>
            </c:strRef>
          </c:cat>
          <c:val>
            <c:numRef>
              <c:f>'min.maks.'!$F$7:$F$10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23</xdr:row>
      <xdr:rowOff>180975</xdr:rowOff>
    </xdr:from>
    <xdr:to>
      <xdr:col>5</xdr:col>
      <xdr:colOff>257175</xdr:colOff>
      <xdr:row>34</xdr:row>
      <xdr:rowOff>19050</xdr:rowOff>
    </xdr:to>
    <xdr:graphicFrame>
      <xdr:nvGraphicFramePr>
        <xdr:cNvPr id="1" name="Chart 3"/>
        <xdr:cNvGraphicFramePr/>
      </xdr:nvGraphicFramePr>
      <xdr:xfrm>
        <a:off x="904875" y="5924550"/>
        <a:ext cx="5010150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933450</xdr:colOff>
      <xdr:row>12</xdr:row>
      <xdr:rowOff>38100</xdr:rowOff>
    </xdr:from>
    <xdr:to>
      <xdr:col>8</xdr:col>
      <xdr:colOff>314325</xdr:colOff>
      <xdr:row>22</xdr:row>
      <xdr:rowOff>85725</xdr:rowOff>
    </xdr:to>
    <xdr:graphicFrame>
      <xdr:nvGraphicFramePr>
        <xdr:cNvPr id="1" name="Chart 5"/>
        <xdr:cNvGraphicFramePr/>
      </xdr:nvGraphicFramePr>
      <xdr:xfrm>
        <a:off x="933450" y="2714625"/>
        <a:ext cx="5857875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14</xdr:row>
      <xdr:rowOff>28575</xdr:rowOff>
    </xdr:from>
    <xdr:to>
      <xdr:col>5</xdr:col>
      <xdr:colOff>628650</xdr:colOff>
      <xdr:row>28</xdr:row>
      <xdr:rowOff>95250</xdr:rowOff>
    </xdr:to>
    <xdr:graphicFrame>
      <xdr:nvGraphicFramePr>
        <xdr:cNvPr id="1" name="Chart 3"/>
        <xdr:cNvGraphicFramePr/>
      </xdr:nvGraphicFramePr>
      <xdr:xfrm>
        <a:off x="571500" y="3362325"/>
        <a:ext cx="584835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L9" sqref="L9"/>
    </sheetView>
  </sheetViews>
  <sheetFormatPr defaultColWidth="9.140625" defaultRowHeight="12.75"/>
  <cols>
    <col min="1" max="1" width="21.00390625" style="11" customWidth="1"/>
    <col min="2" max="2" width="15.57421875" style="11" customWidth="1"/>
    <col min="3" max="3" width="16.28125" style="11" customWidth="1"/>
    <col min="4" max="4" width="15.00390625" style="11" customWidth="1"/>
    <col min="5" max="5" width="17.00390625" style="11" customWidth="1"/>
    <col min="6" max="6" width="16.57421875" style="11" customWidth="1"/>
    <col min="7" max="7" width="9.140625" style="11" customWidth="1"/>
    <col min="8" max="8" width="12.28125" style="11" customWidth="1"/>
    <col min="9" max="9" width="12.00390625" style="11" customWidth="1"/>
    <col min="10" max="10" width="12.421875" style="11" customWidth="1"/>
    <col min="11" max="11" width="16.28125" style="11" customWidth="1"/>
    <col min="12" max="12" width="15.421875" style="11" bestFit="1" customWidth="1"/>
    <col min="13" max="16384" width="9.140625" style="11" customWidth="1"/>
  </cols>
  <sheetData>
    <row r="1" spans="1:5" ht="15">
      <c r="A1" s="39" t="s">
        <v>8</v>
      </c>
      <c r="B1" s="62"/>
      <c r="C1" s="62"/>
      <c r="D1" s="62"/>
      <c r="E1" s="62"/>
    </row>
    <row r="2" spans="1:5" ht="15.75" customHeight="1">
      <c r="A2" s="117" t="s">
        <v>38</v>
      </c>
      <c r="B2" s="118"/>
      <c r="C2" s="118"/>
      <c r="D2" s="118"/>
      <c r="E2" s="119"/>
    </row>
    <row r="3" spans="1:5" ht="26.25" customHeight="1">
      <c r="A3" s="120"/>
      <c r="B3" s="121"/>
      <c r="C3" s="121"/>
      <c r="D3" s="121"/>
      <c r="E3" s="122"/>
    </row>
    <row r="4" spans="1:5" ht="19.5" customHeight="1">
      <c r="A4" s="164"/>
      <c r="B4" s="164"/>
      <c r="C4" s="164"/>
      <c r="D4" s="164"/>
      <c r="E4" s="12"/>
    </row>
    <row r="5" spans="1:7" ht="38.25" customHeight="1" thickBot="1">
      <c r="A5" s="125" t="s">
        <v>37</v>
      </c>
      <c r="B5" s="125"/>
      <c r="C5" s="125"/>
      <c r="D5" s="125"/>
      <c r="E5" s="125"/>
      <c r="G5" s="45"/>
    </row>
    <row r="6" spans="1:7" ht="23.25" customHeight="1">
      <c r="A6" s="46" t="s">
        <v>22</v>
      </c>
      <c r="B6" s="126" t="s">
        <v>9</v>
      </c>
      <c r="C6" s="126" t="s">
        <v>10</v>
      </c>
      <c r="D6" s="126" t="s">
        <v>11</v>
      </c>
      <c r="E6" s="123" t="s">
        <v>12</v>
      </c>
      <c r="F6" s="129"/>
      <c r="G6" s="130"/>
    </row>
    <row r="7" spans="1:5" ht="47.25" customHeight="1">
      <c r="A7" s="3" t="s">
        <v>13</v>
      </c>
      <c r="B7" s="127"/>
      <c r="C7" s="127"/>
      <c r="D7" s="127"/>
      <c r="E7" s="124"/>
    </row>
    <row r="8" spans="1:12" ht="15.75" customHeight="1">
      <c r="A8" s="39" t="s">
        <v>14</v>
      </c>
      <c r="B8" s="43">
        <v>74125</v>
      </c>
      <c r="C8" s="43">
        <v>633</v>
      </c>
      <c r="D8" s="31">
        <v>72</v>
      </c>
      <c r="E8" s="48">
        <f>SUM(B8:D8)</f>
        <v>74830</v>
      </c>
      <c r="H8" s="58"/>
      <c r="I8" s="58"/>
      <c r="J8" s="58"/>
      <c r="K8" s="58"/>
      <c r="L8" s="60"/>
    </row>
    <row r="9" spans="1:11" ht="16.5" customHeight="1">
      <c r="A9" s="3" t="s">
        <v>15</v>
      </c>
      <c r="B9" s="13">
        <v>31723</v>
      </c>
      <c r="C9" s="13">
        <v>149</v>
      </c>
      <c r="D9" s="13">
        <v>0</v>
      </c>
      <c r="E9" s="49">
        <f>SUM(B9:D9)</f>
        <v>31872</v>
      </c>
      <c r="F9" s="58"/>
      <c r="G9" s="58"/>
      <c r="H9" s="58"/>
      <c r="I9" s="58"/>
      <c r="J9" s="58"/>
      <c r="K9" s="58"/>
    </row>
    <row r="10" spans="1:12" ht="15.75" customHeight="1">
      <c r="A10" s="39" t="s">
        <v>16</v>
      </c>
      <c r="B10" s="38">
        <v>216501</v>
      </c>
      <c r="C10" s="38">
        <v>283</v>
      </c>
      <c r="D10" s="31">
        <v>17</v>
      </c>
      <c r="E10" s="48">
        <f>SUM(B10:D10)</f>
        <v>216801</v>
      </c>
      <c r="F10" s="58"/>
      <c r="G10" s="58"/>
      <c r="H10" s="58"/>
      <c r="I10" s="58"/>
      <c r="J10" s="58"/>
      <c r="K10" s="58"/>
      <c r="L10" s="60"/>
    </row>
    <row r="11" spans="1:12" ht="20.25" customHeight="1" thickBot="1">
      <c r="A11" s="40" t="s">
        <v>17</v>
      </c>
      <c r="B11" s="47">
        <f>SUM(B8:B10)</f>
        <v>322349</v>
      </c>
      <c r="C11" s="47">
        <f>SUM(C8:C10)</f>
        <v>1065</v>
      </c>
      <c r="D11" s="47">
        <f>SUM(D8:D10)</f>
        <v>89</v>
      </c>
      <c r="E11" s="50">
        <f>SUM(B11:D11)</f>
        <v>323503</v>
      </c>
      <c r="H11" s="64"/>
      <c r="I11" s="58"/>
      <c r="J11" s="58"/>
      <c r="L11" s="60"/>
    </row>
    <row r="12" spans="1:10" ht="15.75" thickBot="1">
      <c r="A12" s="4"/>
      <c r="B12" s="42"/>
      <c r="C12" s="42"/>
      <c r="D12" s="42"/>
      <c r="E12" s="14"/>
      <c r="F12" s="44"/>
      <c r="G12" s="58"/>
      <c r="I12" s="58"/>
      <c r="J12" s="58"/>
    </row>
    <row r="13" spans="1:12" ht="15">
      <c r="A13" s="3" t="s">
        <v>13</v>
      </c>
      <c r="B13" s="137" t="s">
        <v>20</v>
      </c>
      <c r="C13" s="138"/>
      <c r="D13" s="139"/>
      <c r="E13" s="14"/>
      <c r="G13" s="58"/>
      <c r="H13" s="57"/>
      <c r="I13" s="58"/>
      <c r="L13" s="60"/>
    </row>
    <row r="14" spans="1:8" ht="17.25" customHeight="1">
      <c r="A14" s="39" t="s">
        <v>14</v>
      </c>
      <c r="B14" s="140">
        <v>12567</v>
      </c>
      <c r="C14" s="141"/>
      <c r="D14" s="142"/>
      <c r="E14" s="14"/>
      <c r="G14" s="57"/>
      <c r="H14" s="58"/>
    </row>
    <row r="15" spans="1:8" ht="16.5" customHeight="1">
      <c r="A15" s="3" t="s">
        <v>15</v>
      </c>
      <c r="B15" s="134">
        <v>14126</v>
      </c>
      <c r="C15" s="135"/>
      <c r="D15" s="136"/>
      <c r="E15" s="14"/>
      <c r="G15" s="58"/>
      <c r="H15" s="44"/>
    </row>
    <row r="16" spans="1:11" ht="17.25" customHeight="1">
      <c r="A16" s="39" t="s">
        <v>16</v>
      </c>
      <c r="B16" s="140">
        <v>16895</v>
      </c>
      <c r="C16" s="141"/>
      <c r="D16" s="142"/>
      <c r="E16" s="15"/>
      <c r="G16" s="44"/>
      <c r="H16" s="59"/>
      <c r="K16" s="60"/>
    </row>
    <row r="17" spans="1:11" ht="16.5" customHeight="1">
      <c r="A17" s="54" t="s">
        <v>18</v>
      </c>
      <c r="B17" s="134">
        <v>8167</v>
      </c>
      <c r="C17" s="135"/>
      <c r="D17" s="136"/>
      <c r="E17" s="15"/>
      <c r="G17" s="59"/>
      <c r="H17" s="44"/>
      <c r="J17" s="62"/>
      <c r="K17" s="60"/>
    </row>
    <row r="18" spans="1:12" ht="16.5" customHeight="1">
      <c r="A18" s="53" t="s">
        <v>19</v>
      </c>
      <c r="B18" s="140">
        <v>22951</v>
      </c>
      <c r="C18" s="141"/>
      <c r="D18" s="142"/>
      <c r="E18" s="15"/>
      <c r="G18" s="44"/>
      <c r="H18" s="58"/>
      <c r="J18" s="55"/>
      <c r="L18" s="60"/>
    </row>
    <row r="19" spans="1:11" ht="18.75" customHeight="1" thickBot="1">
      <c r="A19" s="40" t="s">
        <v>17</v>
      </c>
      <c r="B19" s="131">
        <v>15650</v>
      </c>
      <c r="C19" s="132"/>
      <c r="D19" s="133"/>
      <c r="E19" s="15"/>
      <c r="G19" s="58"/>
      <c r="H19" s="58"/>
      <c r="K19" s="60"/>
    </row>
    <row r="20" spans="1:8" ht="19.5" customHeight="1">
      <c r="A20" s="44"/>
      <c r="B20" s="14"/>
      <c r="C20" s="14"/>
      <c r="D20" s="14"/>
      <c r="E20" s="15"/>
      <c r="F20" s="4"/>
      <c r="G20" s="58"/>
      <c r="H20" s="58"/>
    </row>
    <row r="21" spans="1:12" ht="18" customHeight="1">
      <c r="A21" s="128" t="s">
        <v>39</v>
      </c>
      <c r="B21" s="128"/>
      <c r="C21" s="128"/>
      <c r="D21" s="128"/>
      <c r="E21" s="128"/>
      <c r="F21" s="67">
        <v>15650</v>
      </c>
      <c r="G21" s="44"/>
      <c r="H21" s="44"/>
      <c r="K21" s="60"/>
      <c r="L21" s="63"/>
    </row>
    <row r="22" spans="1:11" ht="12.75">
      <c r="A22" s="44"/>
      <c r="B22" s="44"/>
      <c r="C22" s="44"/>
      <c r="D22" s="44"/>
      <c r="E22" s="44"/>
      <c r="F22" s="44"/>
      <c r="G22" s="44"/>
      <c r="H22" s="93"/>
      <c r="K22" s="60"/>
    </row>
    <row r="23" spans="1:12" ht="15">
      <c r="A23" s="5" t="s">
        <v>21</v>
      </c>
      <c r="B23" s="116" t="s">
        <v>40</v>
      </c>
      <c r="C23" s="116"/>
      <c r="D23" s="116"/>
      <c r="E23" s="116"/>
      <c r="F23" s="116"/>
      <c r="G23" s="44"/>
      <c r="H23" s="44"/>
      <c r="L23" s="63"/>
    </row>
    <row r="24" spans="1:8" ht="15">
      <c r="A24" s="4"/>
      <c r="E24" s="4"/>
      <c r="F24" s="4"/>
      <c r="G24" s="44"/>
      <c r="H24" s="44"/>
    </row>
    <row r="25" spans="1:13" ht="15">
      <c r="A25" s="4"/>
      <c r="F25" s="4"/>
      <c r="G25" s="44"/>
      <c r="H25" s="44"/>
      <c r="M25" s="60"/>
    </row>
    <row r="26" spans="1:8" ht="15">
      <c r="A26" s="4"/>
      <c r="F26" s="4"/>
      <c r="G26" s="4"/>
      <c r="H26" s="44"/>
    </row>
    <row r="27" spans="1:8" ht="15">
      <c r="A27" s="4"/>
      <c r="C27" s="6" t="s">
        <v>0</v>
      </c>
      <c r="D27" s="65">
        <f>B8</f>
        <v>74125</v>
      </c>
      <c r="E27" s="7">
        <f aca="true" t="shared" si="0" ref="E27:E32">D27*100/$D$32</f>
        <v>22.913234189482015</v>
      </c>
      <c r="F27" s="4"/>
      <c r="G27" s="4"/>
      <c r="H27" s="44"/>
    </row>
    <row r="28" spans="1:10" ht="15">
      <c r="A28" s="4"/>
      <c r="C28" s="6" t="s">
        <v>1</v>
      </c>
      <c r="D28" s="65">
        <f>B9</f>
        <v>31723</v>
      </c>
      <c r="E28" s="7">
        <f t="shared" si="0"/>
        <v>9.80609144273778</v>
      </c>
      <c r="F28" s="4"/>
      <c r="G28" s="4"/>
      <c r="I28" s="18"/>
      <c r="J28" s="18"/>
    </row>
    <row r="29" spans="1:12" ht="15">
      <c r="A29" s="4"/>
      <c r="C29" s="6" t="s">
        <v>2</v>
      </c>
      <c r="D29" s="65">
        <f>B10</f>
        <v>216501</v>
      </c>
      <c r="E29" s="7">
        <f t="shared" si="0"/>
        <v>66.92395433736317</v>
      </c>
      <c r="F29" s="4"/>
      <c r="G29" s="4"/>
      <c r="I29" s="18"/>
      <c r="J29" s="41"/>
      <c r="K29" s="18"/>
      <c r="L29" s="18"/>
    </row>
    <row r="30" spans="1:10" ht="15">
      <c r="A30" s="4"/>
      <c r="B30" s="4"/>
      <c r="C30" s="8" t="s">
        <v>4</v>
      </c>
      <c r="D30" s="31">
        <f>C11</f>
        <v>1065</v>
      </c>
      <c r="E30" s="7">
        <f t="shared" si="0"/>
        <v>0.3292086935824397</v>
      </c>
      <c r="F30" s="4"/>
      <c r="G30" s="4"/>
      <c r="I30" s="18"/>
      <c r="J30" s="41"/>
    </row>
    <row r="31" spans="1:10" ht="15">
      <c r="A31" s="4"/>
      <c r="B31" s="4"/>
      <c r="C31" s="8" t="s">
        <v>5</v>
      </c>
      <c r="D31" s="31">
        <f>D11</f>
        <v>89</v>
      </c>
      <c r="E31" s="7">
        <f t="shared" si="0"/>
        <v>0.02751133683458886</v>
      </c>
      <c r="F31" s="4"/>
      <c r="G31" s="4"/>
      <c r="I31" s="18"/>
      <c r="J31" s="18"/>
    </row>
    <row r="32" spans="1:7" ht="15">
      <c r="A32" s="4"/>
      <c r="B32" s="4"/>
      <c r="C32" s="8" t="s">
        <v>6</v>
      </c>
      <c r="D32" s="66">
        <f>SUM(D27:D31)</f>
        <v>323503</v>
      </c>
      <c r="E32" s="7">
        <f t="shared" si="0"/>
        <v>100</v>
      </c>
      <c r="F32" s="4"/>
      <c r="G32" s="4"/>
    </row>
    <row r="33" spans="1:7" ht="15">
      <c r="A33" s="4"/>
      <c r="B33" s="4"/>
      <c r="F33" s="4"/>
      <c r="G33" s="4"/>
    </row>
    <row r="34" spans="1:7" ht="15">
      <c r="A34" s="4"/>
      <c r="B34" s="4"/>
      <c r="C34" s="4"/>
      <c r="D34" s="4"/>
      <c r="E34" s="4"/>
      <c r="F34" s="4"/>
      <c r="G34" s="4"/>
    </row>
    <row r="35" spans="1:7" ht="15">
      <c r="A35" s="4"/>
      <c r="B35" s="4"/>
      <c r="C35" s="4"/>
      <c r="D35" s="4"/>
      <c r="E35" s="4"/>
      <c r="F35" s="4"/>
      <c r="G35" s="4"/>
    </row>
    <row r="37" spans="1:7" ht="40.5" customHeight="1">
      <c r="A37" s="115"/>
      <c r="B37" s="115"/>
      <c r="C37" s="115"/>
      <c r="D37" s="115"/>
      <c r="E37" s="115"/>
      <c r="F37" s="115"/>
      <c r="G37" s="115"/>
    </row>
  </sheetData>
  <sheetProtection password="C0FA" sheet="1" formatCells="0" formatColumns="0" formatRows="0" insertColumns="0" insertRows="0" insertHyperlinks="0" deleteColumns="0" deleteRows="0" sort="0" autoFilter="0" pivotTables="0"/>
  <mergeCells count="17">
    <mergeCell ref="B19:D19"/>
    <mergeCell ref="B17:D17"/>
    <mergeCell ref="B13:D13"/>
    <mergeCell ref="B14:D14"/>
    <mergeCell ref="B15:D15"/>
    <mergeCell ref="B16:D16"/>
    <mergeCell ref="B18:D18"/>
    <mergeCell ref="A37:G37"/>
    <mergeCell ref="B23:F23"/>
    <mergeCell ref="A2:E3"/>
    <mergeCell ref="E6:E7"/>
    <mergeCell ref="A5:E5"/>
    <mergeCell ref="D6:D7"/>
    <mergeCell ref="C6:C7"/>
    <mergeCell ref="B6:B7"/>
    <mergeCell ref="A21:E21"/>
    <mergeCell ref="F6:G6"/>
  </mergeCells>
  <printOptions/>
  <pageMargins left="0.7480314960629921" right="0.7480314960629921" top="0.3937007874015748" bottom="0.5118110236220472" header="0.5118110236220472" footer="0.5118110236220472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421875" style="0" customWidth="1"/>
    <col min="2" max="2" width="9.7109375" style="0" customWidth="1"/>
    <col min="3" max="3" width="9.421875" style="0" customWidth="1"/>
    <col min="4" max="4" width="10.57421875" style="0" customWidth="1"/>
    <col min="5" max="5" width="11.00390625" style="0" customWidth="1"/>
    <col min="6" max="6" width="9.8515625" style="0" customWidth="1"/>
    <col min="7" max="7" width="10.28125" style="0" customWidth="1"/>
    <col min="8" max="8" width="12.8515625" style="0" customWidth="1"/>
    <col min="9" max="9" width="11.140625" style="0" customWidth="1"/>
    <col min="10" max="10" width="8.140625" style="0" customWidth="1"/>
    <col min="11" max="11" width="9.140625" style="0" customWidth="1"/>
    <col min="12" max="12" width="8.28125" style="0" customWidth="1"/>
  </cols>
  <sheetData>
    <row r="1" ht="15">
      <c r="A1" s="39" t="s">
        <v>87</v>
      </c>
    </row>
    <row r="2" spans="1:11" ht="17.25" customHeight="1">
      <c r="A2" s="117" t="s">
        <v>34</v>
      </c>
      <c r="B2" s="118"/>
      <c r="C2" s="118"/>
      <c r="D2" s="118"/>
      <c r="E2" s="118"/>
      <c r="F2" s="118"/>
      <c r="G2" s="118"/>
      <c r="H2" s="118"/>
      <c r="I2" s="119"/>
      <c r="J2" s="2"/>
      <c r="K2" s="2"/>
    </row>
    <row r="3" spans="1:11" ht="11.25" customHeight="1">
      <c r="A3" s="120"/>
      <c r="B3" s="121"/>
      <c r="C3" s="121"/>
      <c r="D3" s="121"/>
      <c r="E3" s="121"/>
      <c r="F3" s="121"/>
      <c r="G3" s="121"/>
      <c r="H3" s="121"/>
      <c r="I3" s="122"/>
      <c r="J3" s="2"/>
      <c r="K3" s="2"/>
    </row>
    <row r="4" spans="1:11" ht="20.25" customHeight="1" thickBot="1">
      <c r="A4" s="146" t="s">
        <v>35</v>
      </c>
      <c r="B4" s="146"/>
      <c r="C4" s="146"/>
      <c r="D4" s="146"/>
      <c r="E4" s="146"/>
      <c r="F4" s="146"/>
      <c r="G4" s="146"/>
      <c r="H4" s="146"/>
      <c r="I4" s="146"/>
      <c r="J4" s="9"/>
      <c r="K4" s="9"/>
    </row>
    <row r="5" spans="1:11" ht="19.5" customHeight="1">
      <c r="A5" s="148" t="s">
        <v>23</v>
      </c>
      <c r="B5" s="143" t="s">
        <v>24</v>
      </c>
      <c r="C5" s="144"/>
      <c r="D5" s="145"/>
      <c r="E5" s="165" t="s">
        <v>25</v>
      </c>
      <c r="F5" s="166"/>
      <c r="G5" s="167"/>
      <c r="H5" s="168" t="s">
        <v>26</v>
      </c>
      <c r="I5" s="150" t="s">
        <v>27</v>
      </c>
      <c r="J5" s="2"/>
      <c r="K5" s="2"/>
    </row>
    <row r="6" spans="1:9" ht="30" customHeight="1">
      <c r="A6" s="149"/>
      <c r="B6" s="10" t="s">
        <v>28</v>
      </c>
      <c r="C6" s="10" t="s">
        <v>29</v>
      </c>
      <c r="D6" s="10" t="s">
        <v>30</v>
      </c>
      <c r="E6" s="10" t="s">
        <v>28</v>
      </c>
      <c r="F6" s="10" t="s">
        <v>29</v>
      </c>
      <c r="G6" s="10" t="s">
        <v>30</v>
      </c>
      <c r="H6" s="33" t="s">
        <v>3</v>
      </c>
      <c r="I6" s="151"/>
    </row>
    <row r="7" spans="1:9" ht="15">
      <c r="A7" s="22">
        <v>0</v>
      </c>
      <c r="B7" s="34">
        <v>1</v>
      </c>
      <c r="C7" s="34">
        <v>2</v>
      </c>
      <c r="D7" s="34">
        <v>3</v>
      </c>
      <c r="E7" s="34">
        <v>4</v>
      </c>
      <c r="F7" s="34">
        <v>5</v>
      </c>
      <c r="G7" s="34">
        <v>6</v>
      </c>
      <c r="H7" s="34">
        <v>7</v>
      </c>
      <c r="I7" s="36">
        <v>8</v>
      </c>
    </row>
    <row r="8" spans="1:9" ht="16.5" customHeight="1">
      <c r="A8" s="37" t="s">
        <v>31</v>
      </c>
      <c r="B8" s="31">
        <v>574</v>
      </c>
      <c r="C8" s="31">
        <v>42</v>
      </c>
      <c r="D8" s="38">
        <f>SUM(B8:C8)</f>
        <v>616</v>
      </c>
      <c r="E8" s="31">
        <v>639</v>
      </c>
      <c r="F8" s="31">
        <v>18</v>
      </c>
      <c r="G8" s="31">
        <f>SUM(E8:F8)</f>
        <v>657</v>
      </c>
      <c r="H8" s="110">
        <f>D8-G8</f>
        <v>-41</v>
      </c>
      <c r="I8" s="29">
        <v>325</v>
      </c>
    </row>
    <row r="9" spans="1:9" ht="15.75" customHeight="1">
      <c r="A9" s="3" t="s">
        <v>32</v>
      </c>
      <c r="B9" s="13">
        <v>24</v>
      </c>
      <c r="C9" s="13">
        <v>32</v>
      </c>
      <c r="D9" s="23">
        <f>SUM(B9:C9)</f>
        <v>56</v>
      </c>
      <c r="E9" s="13">
        <v>240</v>
      </c>
      <c r="F9" s="13">
        <v>91</v>
      </c>
      <c r="G9" s="61">
        <f>SUM(E9:F9)</f>
        <v>331</v>
      </c>
      <c r="H9" s="24">
        <f>D9-G9</f>
        <v>-275</v>
      </c>
      <c r="I9" s="30">
        <v>18</v>
      </c>
    </row>
    <row r="10" spans="1:9" ht="16.5" customHeight="1">
      <c r="A10" s="37" t="s">
        <v>33</v>
      </c>
      <c r="B10" s="31">
        <v>558</v>
      </c>
      <c r="C10" s="31">
        <v>423</v>
      </c>
      <c r="D10" s="38">
        <f>SUM(B10:C10)</f>
        <v>981</v>
      </c>
      <c r="E10" s="31">
        <v>1178</v>
      </c>
      <c r="F10" s="31">
        <v>320</v>
      </c>
      <c r="G10" s="31">
        <f>SUM(E10:F10)</f>
        <v>1498</v>
      </c>
      <c r="H10" s="35">
        <f>D10-G10</f>
        <v>-517</v>
      </c>
      <c r="I10" s="29">
        <v>312</v>
      </c>
    </row>
    <row r="11" spans="1:9" ht="18" customHeight="1" thickBot="1">
      <c r="A11" s="32" t="s">
        <v>30</v>
      </c>
      <c r="B11" s="87">
        <f>SUM(B8:B10)</f>
        <v>1156</v>
      </c>
      <c r="C11" s="87">
        <f>SUM(C8:C10)</f>
        <v>497</v>
      </c>
      <c r="D11" s="87">
        <f>SUM(B11:C11)</f>
        <v>1653</v>
      </c>
      <c r="E11" s="87">
        <f>SUM(E8:E10)</f>
        <v>2057</v>
      </c>
      <c r="F11" s="87">
        <f>SUM(F8:F10)</f>
        <v>429</v>
      </c>
      <c r="G11" s="87">
        <f>SUM(E11:F11)</f>
        <v>2486</v>
      </c>
      <c r="H11" s="88">
        <f>D11-G11</f>
        <v>-833</v>
      </c>
      <c r="I11" s="68">
        <f>SUM(I8:I10)</f>
        <v>655</v>
      </c>
    </row>
    <row r="12" spans="1:9" ht="15.75" customHeight="1">
      <c r="A12" s="147" t="s">
        <v>36</v>
      </c>
      <c r="B12" s="147"/>
      <c r="C12" s="147"/>
      <c r="D12" s="147"/>
      <c r="E12" s="147"/>
      <c r="F12" s="147"/>
      <c r="G12" s="147"/>
      <c r="H12" s="147"/>
      <c r="I12" s="147"/>
    </row>
    <row r="13" spans="1:9" ht="12.75">
      <c r="A13" s="11"/>
      <c r="B13" s="11"/>
      <c r="C13" s="11"/>
      <c r="D13" s="11"/>
      <c r="E13" s="11"/>
      <c r="F13" s="11"/>
      <c r="G13" s="11"/>
      <c r="H13" s="11"/>
      <c r="I13" s="11"/>
    </row>
    <row r="14" spans="1:9" ht="15">
      <c r="A14" s="16"/>
      <c r="B14" s="16"/>
      <c r="C14" s="16"/>
      <c r="D14" s="16"/>
      <c r="E14" s="11"/>
      <c r="F14" s="11"/>
      <c r="G14" s="11"/>
      <c r="H14" s="11"/>
      <c r="I14" s="11"/>
    </row>
    <row r="15" spans="1:9" ht="12.75">
      <c r="A15" s="11"/>
      <c r="B15" s="11"/>
      <c r="C15" s="11"/>
      <c r="D15" s="11"/>
      <c r="E15" s="11"/>
      <c r="F15" s="11"/>
      <c r="G15" s="11"/>
      <c r="H15" s="11"/>
      <c r="I15" s="11"/>
    </row>
    <row r="16" spans="1:9" ht="12.7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2.75">
      <c r="A17" s="11"/>
      <c r="B17" s="11"/>
      <c r="C17" s="11"/>
      <c r="D17" s="11"/>
      <c r="E17" s="11"/>
      <c r="F17" s="11"/>
      <c r="G17" s="11"/>
      <c r="H17" s="11"/>
      <c r="I17" s="11"/>
    </row>
    <row r="18" spans="1:9" ht="12.75">
      <c r="A18" s="11"/>
      <c r="B18" s="11"/>
      <c r="C18" s="11"/>
      <c r="D18" s="11"/>
      <c r="E18" s="11"/>
      <c r="F18" s="11"/>
      <c r="G18" s="11"/>
      <c r="H18" s="11"/>
      <c r="I18" s="11"/>
    </row>
    <row r="19" spans="1:9" ht="12.75">
      <c r="A19" s="11"/>
      <c r="B19" s="11"/>
      <c r="C19" s="11"/>
      <c r="D19" s="11"/>
      <c r="E19" s="11"/>
      <c r="F19" s="11"/>
      <c r="G19" s="11"/>
      <c r="H19" s="11"/>
      <c r="I19" s="11"/>
    </row>
    <row r="20" spans="1:9" ht="12.75">
      <c r="A20" s="11"/>
      <c r="B20" s="11"/>
      <c r="C20" s="11"/>
      <c r="D20" s="11"/>
      <c r="E20" s="11"/>
      <c r="F20" s="11"/>
      <c r="G20" s="11"/>
      <c r="H20" s="11"/>
      <c r="I20" s="11"/>
    </row>
    <row r="21" spans="1:9" ht="12.75">
      <c r="A21" s="11"/>
      <c r="B21" s="11"/>
      <c r="C21" s="11"/>
      <c r="D21" s="11"/>
      <c r="E21" s="11"/>
      <c r="F21" s="11"/>
      <c r="G21" s="11"/>
      <c r="H21" s="11"/>
      <c r="I21" s="11"/>
    </row>
    <row r="22" spans="1:9" ht="12.75">
      <c r="A22" s="11"/>
      <c r="B22" s="11"/>
      <c r="C22" s="11"/>
      <c r="D22" s="11"/>
      <c r="E22" s="11"/>
      <c r="F22" s="11"/>
      <c r="G22" s="11"/>
      <c r="H22" s="11"/>
      <c r="I22" s="11"/>
    </row>
    <row r="23" spans="1:9" ht="12.75">
      <c r="A23" s="11"/>
      <c r="B23" s="11"/>
      <c r="C23" s="11"/>
      <c r="D23" s="11"/>
      <c r="E23" s="11"/>
      <c r="F23" s="11"/>
      <c r="G23" s="11"/>
      <c r="H23" s="11"/>
      <c r="I23" s="11"/>
    </row>
  </sheetData>
  <sheetProtection password="C73A" sheet="1" formatCells="0" formatColumns="0" formatRows="0" insertColumns="0" insertRows="0" insertHyperlinks="0" deleteColumns="0" deleteRows="0" sort="0" autoFilter="0" pivotTables="0"/>
  <mergeCells count="7">
    <mergeCell ref="A2:I3"/>
    <mergeCell ref="B5:D5"/>
    <mergeCell ref="E5:G5"/>
    <mergeCell ref="A4:I4"/>
    <mergeCell ref="A12:I12"/>
    <mergeCell ref="A5:A6"/>
    <mergeCell ref="I5:I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15.8515625" style="95" customWidth="1"/>
    <col min="2" max="2" width="33.140625" style="95" customWidth="1"/>
    <col min="3" max="3" width="36.421875" style="95" customWidth="1"/>
    <col min="4" max="10" width="9.140625" style="95" customWidth="1"/>
    <col min="11" max="11" width="7.8515625" style="95" customWidth="1"/>
    <col min="12" max="12" width="8.140625" style="95" customWidth="1"/>
    <col min="13" max="238" width="9.140625" style="95" customWidth="1"/>
    <col min="239" max="239" width="15.8515625" style="95" customWidth="1"/>
    <col min="240" max="240" width="29.00390625" style="95" customWidth="1"/>
    <col min="241" max="241" width="36.421875" style="95" customWidth="1"/>
    <col min="242" max="16384" width="9.140625" style="95" customWidth="1"/>
  </cols>
  <sheetData>
    <row r="1" ht="15">
      <c r="A1" s="39" t="s">
        <v>41</v>
      </c>
    </row>
    <row r="2" ht="15">
      <c r="C2" s="96"/>
    </row>
    <row r="3" spans="1:3" ht="18">
      <c r="A3" s="169" t="s">
        <v>42</v>
      </c>
      <c r="B3" s="169"/>
      <c r="C3" s="169"/>
    </row>
    <row r="4" spans="2:3" ht="15.75" thickBot="1">
      <c r="B4" s="97"/>
      <c r="C4" s="97"/>
    </row>
    <row r="5" spans="1:3" ht="30.75" thickBot="1">
      <c r="A5" s="106" t="s">
        <v>43</v>
      </c>
      <c r="B5" s="107" t="s">
        <v>44</v>
      </c>
      <c r="C5" s="108" t="s">
        <v>45</v>
      </c>
    </row>
    <row r="6" spans="1:256" ht="15.75">
      <c r="A6" s="104">
        <v>2006</v>
      </c>
      <c r="B6" s="105">
        <v>0.0048</v>
      </c>
      <c r="C6" s="105">
        <v>0.0218</v>
      </c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/>
      <c r="HE6" s="100"/>
      <c r="HF6" s="100"/>
      <c r="HG6" s="100"/>
      <c r="HH6" s="100"/>
      <c r="HI6" s="100"/>
      <c r="HJ6" s="100"/>
      <c r="HK6" s="100"/>
      <c r="HL6" s="100"/>
      <c r="HM6" s="100"/>
      <c r="HN6" s="100"/>
      <c r="HO6" s="100"/>
      <c r="HP6" s="100"/>
      <c r="HQ6" s="100"/>
      <c r="HR6" s="100"/>
      <c r="HS6" s="100"/>
      <c r="HT6" s="100"/>
      <c r="HU6" s="100"/>
      <c r="HV6" s="100"/>
      <c r="HW6" s="100"/>
      <c r="HX6" s="100"/>
      <c r="HY6" s="100"/>
      <c r="HZ6" s="100"/>
      <c r="IA6" s="100"/>
      <c r="IB6" s="100"/>
      <c r="IC6" s="100"/>
      <c r="ID6" s="100"/>
      <c r="IE6" s="100"/>
      <c r="IF6" s="100"/>
      <c r="IG6" s="100"/>
      <c r="IH6" s="100"/>
      <c r="II6" s="100"/>
      <c r="IJ6" s="100"/>
      <c r="IK6" s="100"/>
      <c r="IL6" s="100"/>
      <c r="IM6" s="100"/>
      <c r="IN6" s="100"/>
      <c r="IO6" s="100"/>
      <c r="IP6" s="100"/>
      <c r="IQ6" s="100"/>
      <c r="IR6" s="100"/>
      <c r="IS6" s="100"/>
      <c r="IT6" s="100"/>
      <c r="IU6" s="100"/>
      <c r="IV6" s="100"/>
    </row>
    <row r="7" spans="1:256" ht="15.75">
      <c r="A7" s="98">
        <v>2007</v>
      </c>
      <c r="B7" s="99">
        <v>0.0064</v>
      </c>
      <c r="C7" s="99">
        <v>0.0104</v>
      </c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  <c r="IA7" s="100"/>
      <c r="IB7" s="100"/>
      <c r="IC7" s="100"/>
      <c r="ID7" s="100"/>
      <c r="IE7" s="100"/>
      <c r="IF7" s="100"/>
      <c r="IG7" s="100"/>
      <c r="IH7" s="100"/>
      <c r="II7" s="100"/>
      <c r="IJ7" s="100"/>
      <c r="IK7" s="100"/>
      <c r="IL7" s="100"/>
      <c r="IM7" s="100"/>
      <c r="IN7" s="100"/>
      <c r="IO7" s="100"/>
      <c r="IP7" s="100"/>
      <c r="IQ7" s="100"/>
      <c r="IR7" s="100"/>
      <c r="IS7" s="100"/>
      <c r="IT7" s="100"/>
      <c r="IU7" s="100"/>
      <c r="IV7" s="100"/>
    </row>
    <row r="8" spans="1:256" ht="15.75">
      <c r="A8" s="98">
        <v>2008</v>
      </c>
      <c r="B8" s="99">
        <v>0.13</v>
      </c>
      <c r="C8" s="101">
        <v>0.0765</v>
      </c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</row>
    <row r="9" spans="1:256" ht="15.75">
      <c r="A9" s="98">
        <v>2009</v>
      </c>
      <c r="B9" s="101">
        <v>0.035</v>
      </c>
      <c r="C9" s="101">
        <v>0.0202</v>
      </c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  <c r="EY9" s="100"/>
      <c r="EZ9" s="100"/>
      <c r="FA9" s="100"/>
      <c r="FB9" s="100"/>
      <c r="FC9" s="100"/>
      <c r="FD9" s="100"/>
      <c r="FE9" s="100"/>
      <c r="FF9" s="100"/>
      <c r="FG9" s="100"/>
      <c r="FH9" s="100"/>
      <c r="FI9" s="100"/>
      <c r="FJ9" s="100"/>
      <c r="FK9" s="100"/>
      <c r="FL9" s="100"/>
      <c r="FM9" s="100"/>
      <c r="FN9" s="100"/>
      <c r="FO9" s="100"/>
      <c r="FP9" s="100"/>
      <c r="FQ9" s="100"/>
      <c r="FR9" s="100"/>
      <c r="FS9" s="100"/>
      <c r="FT9" s="100"/>
      <c r="FU9" s="100"/>
      <c r="FV9" s="100"/>
      <c r="FW9" s="100"/>
      <c r="FX9" s="100"/>
      <c r="FY9" s="100"/>
      <c r="FZ9" s="100"/>
      <c r="GA9" s="100"/>
      <c r="GB9" s="100"/>
      <c r="GC9" s="100"/>
      <c r="GD9" s="100"/>
      <c r="GE9" s="100"/>
      <c r="GF9" s="100"/>
      <c r="GG9" s="100"/>
      <c r="GH9" s="100"/>
      <c r="GI9" s="100"/>
      <c r="GJ9" s="100"/>
      <c r="GK9" s="100"/>
      <c r="GL9" s="100"/>
      <c r="GM9" s="100"/>
      <c r="GN9" s="100"/>
      <c r="GO9" s="100"/>
      <c r="GP9" s="100"/>
      <c r="GQ9" s="100"/>
      <c r="GR9" s="100"/>
      <c r="GS9" s="100"/>
      <c r="GT9" s="100"/>
      <c r="GU9" s="100"/>
      <c r="GV9" s="100"/>
      <c r="GW9" s="100"/>
      <c r="GX9" s="100"/>
      <c r="GY9" s="100"/>
      <c r="GZ9" s="100"/>
      <c r="HA9" s="100"/>
      <c r="HB9" s="100"/>
      <c r="HC9" s="100"/>
      <c r="HD9" s="100"/>
      <c r="HE9" s="100"/>
      <c r="HF9" s="100"/>
      <c r="HG9" s="100"/>
      <c r="HH9" s="100"/>
      <c r="HI9" s="100"/>
      <c r="HJ9" s="100"/>
      <c r="HK9" s="100"/>
      <c r="HL9" s="100"/>
      <c r="HM9" s="100"/>
      <c r="HN9" s="100"/>
      <c r="HO9" s="100"/>
      <c r="HP9" s="100"/>
      <c r="HQ9" s="100"/>
      <c r="HR9" s="100"/>
      <c r="HS9" s="100"/>
      <c r="HT9" s="100"/>
      <c r="HU9" s="100"/>
      <c r="HV9" s="100"/>
      <c r="HW9" s="100"/>
      <c r="HX9" s="100"/>
      <c r="HY9" s="100"/>
      <c r="HZ9" s="100"/>
      <c r="IA9" s="100"/>
      <c r="IB9" s="100"/>
      <c r="IC9" s="100"/>
      <c r="ID9" s="100"/>
      <c r="IE9" s="100"/>
      <c r="IF9" s="100"/>
      <c r="IG9" s="100"/>
      <c r="IH9" s="100"/>
      <c r="II9" s="100"/>
      <c r="IJ9" s="100"/>
      <c r="IK9" s="100"/>
      <c r="IL9" s="100"/>
      <c r="IM9" s="100"/>
      <c r="IN9" s="100"/>
      <c r="IO9" s="100"/>
      <c r="IP9" s="100"/>
      <c r="IQ9" s="100"/>
      <c r="IR9" s="100"/>
      <c r="IS9" s="100"/>
      <c r="IT9" s="100"/>
      <c r="IU9" s="100"/>
      <c r="IV9" s="100"/>
    </row>
    <row r="10" spans="1:256" ht="15.75">
      <c r="A10" s="98">
        <v>2010</v>
      </c>
      <c r="B10" s="99">
        <v>0.003</v>
      </c>
      <c r="C10" s="99">
        <v>0.011</v>
      </c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00"/>
      <c r="GU10" s="100"/>
      <c r="GV10" s="100"/>
      <c r="GW10" s="100"/>
      <c r="GX10" s="100"/>
      <c r="GY10" s="100"/>
      <c r="GZ10" s="100"/>
      <c r="HA10" s="100"/>
      <c r="HB10" s="100"/>
      <c r="HC10" s="100"/>
      <c r="HD10" s="100"/>
      <c r="HE10" s="100"/>
      <c r="HF10" s="100"/>
      <c r="HG10" s="100"/>
      <c r="HH10" s="100"/>
      <c r="HI10" s="100"/>
      <c r="HJ10" s="100"/>
      <c r="HK10" s="100"/>
      <c r="HL10" s="100"/>
      <c r="HM10" s="100"/>
      <c r="HN10" s="100"/>
      <c r="HO10" s="100"/>
      <c r="HP10" s="100"/>
      <c r="HQ10" s="100"/>
      <c r="HR10" s="100"/>
      <c r="HS10" s="100"/>
      <c r="HT10" s="100"/>
      <c r="HU10" s="100"/>
      <c r="HV10" s="100"/>
      <c r="HW10" s="100"/>
      <c r="HX10" s="100"/>
      <c r="HY10" s="100"/>
      <c r="HZ10" s="100"/>
      <c r="IA10" s="100"/>
      <c r="IB10" s="100"/>
      <c r="IC10" s="100"/>
      <c r="ID10" s="100"/>
      <c r="IE10" s="100"/>
      <c r="IF10" s="100"/>
      <c r="IG10" s="100"/>
      <c r="IH10" s="100"/>
      <c r="II10" s="100"/>
      <c r="IJ10" s="100"/>
      <c r="IK10" s="100"/>
      <c r="IL10" s="100"/>
      <c r="IM10" s="100"/>
      <c r="IN10" s="100"/>
      <c r="IO10" s="100"/>
      <c r="IP10" s="100"/>
      <c r="IQ10" s="100"/>
      <c r="IR10" s="100"/>
      <c r="IS10" s="100"/>
      <c r="IT10" s="100"/>
      <c r="IU10" s="100"/>
      <c r="IV10" s="100"/>
    </row>
    <row r="11" spans="1:256" ht="15.75">
      <c r="A11" s="98">
        <v>2011</v>
      </c>
      <c r="B11" s="99">
        <v>0.0075</v>
      </c>
      <c r="C11" s="102">
        <v>0.021</v>
      </c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00"/>
      <c r="FE11" s="100"/>
      <c r="FF11" s="10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  <c r="HJ11" s="100"/>
      <c r="HK11" s="100"/>
      <c r="HL11" s="100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  <c r="HX11" s="100"/>
      <c r="HY11" s="100"/>
      <c r="HZ11" s="100"/>
      <c r="IA11" s="100"/>
      <c r="IB11" s="100"/>
      <c r="IC11" s="100"/>
      <c r="ID11" s="100"/>
      <c r="IE11" s="100"/>
      <c r="IF11" s="100"/>
      <c r="IG11" s="100"/>
      <c r="IH11" s="100"/>
      <c r="II11" s="100"/>
      <c r="IJ11" s="100"/>
      <c r="IK11" s="100"/>
      <c r="IL11" s="100"/>
      <c r="IM11" s="100"/>
      <c r="IN11" s="100"/>
      <c r="IO11" s="100"/>
      <c r="IP11" s="100"/>
      <c r="IQ11" s="100"/>
      <c r="IR11" s="100"/>
      <c r="IS11" s="100"/>
      <c r="IT11" s="100"/>
      <c r="IU11" s="100"/>
      <c r="IV11" s="100"/>
    </row>
    <row r="12" spans="1:256" ht="15.75">
      <c r="A12" s="98">
        <v>2012</v>
      </c>
      <c r="B12" s="101">
        <v>0.0031</v>
      </c>
      <c r="C12" s="101">
        <v>0.014</v>
      </c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  <c r="IB12" s="100"/>
      <c r="IC12" s="100"/>
      <c r="ID12" s="100"/>
      <c r="IE12" s="100"/>
      <c r="IF12" s="100"/>
      <c r="IG12" s="100"/>
      <c r="IH12" s="100"/>
      <c r="II12" s="100"/>
      <c r="IJ12" s="100"/>
      <c r="IK12" s="100"/>
      <c r="IL12" s="100"/>
      <c r="IM12" s="100"/>
      <c r="IN12" s="100"/>
      <c r="IO12" s="100"/>
      <c r="IP12" s="100"/>
      <c r="IQ12" s="100"/>
      <c r="IR12" s="100"/>
      <c r="IS12" s="100"/>
      <c r="IT12" s="100"/>
      <c r="IU12" s="100"/>
      <c r="IV12" s="100"/>
    </row>
    <row r="13" spans="1:256" ht="19.5" customHeight="1">
      <c r="A13" s="98">
        <v>2013</v>
      </c>
      <c r="B13" s="101">
        <v>0.0115</v>
      </c>
      <c r="C13" s="101">
        <v>0.0075</v>
      </c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  <c r="IM13" s="100"/>
      <c r="IN13" s="100"/>
      <c r="IO13" s="100"/>
      <c r="IP13" s="100"/>
      <c r="IQ13" s="100"/>
      <c r="IR13" s="100"/>
      <c r="IS13" s="100"/>
      <c r="IT13" s="100"/>
      <c r="IU13" s="100"/>
      <c r="IV13" s="100"/>
    </row>
    <row r="14" spans="1:256" ht="35.25" customHeight="1">
      <c r="A14" s="98">
        <v>2014</v>
      </c>
      <c r="B14" s="152" t="s">
        <v>46</v>
      </c>
      <c r="C14" s="152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  <c r="IM14" s="100"/>
      <c r="IN14" s="100"/>
      <c r="IO14" s="100"/>
      <c r="IP14" s="100"/>
      <c r="IQ14" s="100"/>
      <c r="IR14" s="100"/>
      <c r="IS14" s="100"/>
      <c r="IT14" s="100"/>
      <c r="IU14" s="100"/>
      <c r="IV14" s="100"/>
    </row>
    <row r="15" spans="1:256" ht="33" customHeight="1">
      <c r="A15" s="98">
        <v>2015</v>
      </c>
      <c r="B15" s="152" t="s">
        <v>47</v>
      </c>
      <c r="C15" s="152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  <c r="GR15" s="100"/>
      <c r="GS15" s="100"/>
      <c r="GT15" s="100"/>
      <c r="GU15" s="100"/>
      <c r="GV15" s="100"/>
      <c r="GW15" s="100"/>
      <c r="GX15" s="100"/>
      <c r="GY15" s="100"/>
      <c r="GZ15" s="100"/>
      <c r="HA15" s="100"/>
      <c r="HB15" s="100"/>
      <c r="HC15" s="100"/>
      <c r="HD15" s="100"/>
      <c r="HE15" s="100"/>
      <c r="HF15" s="100"/>
      <c r="HG15" s="100"/>
      <c r="HH15" s="100"/>
      <c r="HI15" s="100"/>
      <c r="HJ15" s="100"/>
      <c r="HK15" s="100"/>
      <c r="HL15" s="100"/>
      <c r="HM15" s="100"/>
      <c r="HN15" s="100"/>
      <c r="HO15" s="100"/>
      <c r="HP15" s="100"/>
      <c r="HQ15" s="100"/>
      <c r="HR15" s="100"/>
      <c r="HS15" s="100"/>
      <c r="HT15" s="100"/>
      <c r="HU15" s="100"/>
      <c r="HV15" s="100"/>
      <c r="HW15" s="100"/>
      <c r="HX15" s="100"/>
      <c r="HY15" s="100"/>
      <c r="HZ15" s="100"/>
      <c r="IA15" s="100"/>
      <c r="IB15" s="100"/>
      <c r="IC15" s="100"/>
      <c r="ID15" s="100"/>
      <c r="IE15" s="100"/>
      <c r="IF15" s="100"/>
      <c r="IG15" s="100"/>
      <c r="IH15" s="100"/>
      <c r="II15" s="100"/>
      <c r="IJ15" s="100"/>
      <c r="IK15" s="100"/>
      <c r="IL15" s="100"/>
      <c r="IM15" s="100"/>
      <c r="IN15" s="100"/>
      <c r="IO15" s="100"/>
      <c r="IP15" s="100"/>
      <c r="IQ15" s="100"/>
      <c r="IR15" s="100"/>
      <c r="IS15" s="100"/>
      <c r="IT15" s="100"/>
      <c r="IU15" s="100"/>
      <c r="IV15" s="100"/>
    </row>
    <row r="16" spans="1:256" ht="32.25" customHeight="1">
      <c r="A16" s="103">
        <v>2016</v>
      </c>
      <c r="B16" s="152" t="s">
        <v>48</v>
      </c>
      <c r="C16" s="152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  <c r="IR16" s="100"/>
      <c r="IS16" s="100"/>
      <c r="IT16" s="100"/>
      <c r="IU16" s="100"/>
      <c r="IV16" s="100"/>
    </row>
    <row r="17" spans="1:256" ht="15.75">
      <c r="A17" s="98">
        <v>2017</v>
      </c>
      <c r="B17" s="101">
        <v>0.0082</v>
      </c>
      <c r="C17" s="101">
        <v>0.0076</v>
      </c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00"/>
      <c r="FE17" s="100"/>
      <c r="FF17" s="100"/>
      <c r="FG17" s="100"/>
      <c r="FH17" s="100"/>
      <c r="FI17" s="100"/>
      <c r="FJ17" s="100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100"/>
      <c r="FV17" s="100"/>
      <c r="FW17" s="100"/>
      <c r="FX17" s="100"/>
      <c r="FY17" s="100"/>
      <c r="FZ17" s="100"/>
      <c r="GA17" s="100"/>
      <c r="GB17" s="100"/>
      <c r="GC17" s="100"/>
      <c r="GD17" s="100"/>
      <c r="GE17" s="100"/>
      <c r="GF17" s="100"/>
      <c r="GG17" s="100"/>
      <c r="GH17" s="100"/>
      <c r="GI17" s="100"/>
      <c r="GJ17" s="100"/>
      <c r="GK17" s="100"/>
      <c r="GL17" s="100"/>
      <c r="GM17" s="100"/>
      <c r="GN17" s="100"/>
      <c r="GO17" s="100"/>
      <c r="GP17" s="100"/>
      <c r="GQ17" s="100"/>
      <c r="GR17" s="100"/>
      <c r="GS17" s="100"/>
      <c r="GT17" s="100"/>
      <c r="GU17" s="100"/>
      <c r="GV17" s="100"/>
      <c r="GW17" s="100"/>
      <c r="GX17" s="100"/>
      <c r="GY17" s="100"/>
      <c r="GZ17" s="100"/>
      <c r="HA17" s="100"/>
      <c r="HB17" s="100"/>
      <c r="HC17" s="100"/>
      <c r="HD17" s="100"/>
      <c r="HE17" s="100"/>
      <c r="HF17" s="100"/>
      <c r="HG17" s="100"/>
      <c r="HH17" s="100"/>
      <c r="HI17" s="100"/>
      <c r="HJ17" s="100"/>
      <c r="HK17" s="100"/>
      <c r="HL17" s="100"/>
      <c r="HM17" s="100"/>
      <c r="HN17" s="100"/>
      <c r="HO17" s="100"/>
      <c r="HP17" s="100"/>
      <c r="HQ17" s="100"/>
      <c r="HR17" s="100"/>
      <c r="HS17" s="100"/>
      <c r="HT17" s="100"/>
      <c r="HU17" s="100"/>
      <c r="HV17" s="100"/>
      <c r="HW17" s="100"/>
      <c r="HX17" s="100"/>
      <c r="HY17" s="100"/>
      <c r="HZ17" s="100"/>
      <c r="IA17" s="100"/>
      <c r="IB17" s="100"/>
      <c r="IC17" s="100"/>
      <c r="ID17" s="100"/>
      <c r="IE17" s="100"/>
      <c r="IF17" s="100"/>
      <c r="IG17" s="100"/>
      <c r="IH17" s="100"/>
      <c r="II17" s="100"/>
      <c r="IJ17" s="100"/>
      <c r="IK17" s="100"/>
      <c r="IL17" s="100"/>
      <c r="IM17" s="100"/>
      <c r="IN17" s="100"/>
      <c r="IO17" s="100"/>
      <c r="IP17" s="100"/>
      <c r="IQ17" s="100"/>
      <c r="IR17" s="100"/>
      <c r="IS17" s="100"/>
      <c r="IT17" s="100"/>
      <c r="IU17" s="100"/>
      <c r="IV17" s="100"/>
    </row>
    <row r="18" spans="1:256" ht="15.75">
      <c r="A18" s="98">
        <v>2018</v>
      </c>
      <c r="B18" s="101">
        <v>0.0169</v>
      </c>
      <c r="C18" s="101">
        <v>0.018</v>
      </c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00"/>
      <c r="FE18" s="100"/>
      <c r="FF18" s="100"/>
      <c r="FG18" s="100"/>
      <c r="FH18" s="100"/>
      <c r="FI18" s="100"/>
      <c r="FJ18" s="100"/>
      <c r="FK18" s="100"/>
      <c r="FL18" s="100"/>
      <c r="FM18" s="100"/>
      <c r="FN18" s="100"/>
      <c r="FO18" s="100"/>
      <c r="FP18" s="100"/>
      <c r="FQ18" s="100"/>
      <c r="FR18" s="100"/>
      <c r="FS18" s="100"/>
      <c r="FT18" s="100"/>
      <c r="FU18" s="100"/>
      <c r="FV18" s="100"/>
      <c r="FW18" s="100"/>
      <c r="FX18" s="100"/>
      <c r="FY18" s="100"/>
      <c r="FZ18" s="100"/>
      <c r="GA18" s="100"/>
      <c r="GB18" s="100"/>
      <c r="GC18" s="100"/>
      <c r="GD18" s="100"/>
      <c r="GE18" s="100"/>
      <c r="GF18" s="100"/>
      <c r="GG18" s="100"/>
      <c r="GH18" s="100"/>
      <c r="GI18" s="100"/>
      <c r="GJ18" s="100"/>
      <c r="GK18" s="100"/>
      <c r="GL18" s="100"/>
      <c r="GM18" s="100"/>
      <c r="GN18" s="100"/>
      <c r="GO18" s="100"/>
      <c r="GP18" s="100"/>
      <c r="GQ18" s="100"/>
      <c r="GR18" s="100"/>
      <c r="GS18" s="100"/>
      <c r="GT18" s="100"/>
      <c r="GU18" s="100"/>
      <c r="GV18" s="100"/>
      <c r="GW18" s="100"/>
      <c r="GX18" s="100"/>
      <c r="GY18" s="100"/>
      <c r="GZ18" s="100"/>
      <c r="HA18" s="100"/>
      <c r="HB18" s="100"/>
      <c r="HC18" s="100"/>
      <c r="HD18" s="100"/>
      <c r="HE18" s="100"/>
      <c r="HF18" s="100"/>
      <c r="HG18" s="100"/>
      <c r="HH18" s="100"/>
      <c r="HI18" s="100"/>
      <c r="HJ18" s="100"/>
      <c r="HK18" s="100"/>
      <c r="HL18" s="100"/>
      <c r="HM18" s="100"/>
      <c r="HN18" s="100"/>
      <c r="HO18" s="100"/>
      <c r="HP18" s="100"/>
      <c r="HQ18" s="100"/>
      <c r="HR18" s="100"/>
      <c r="HS18" s="100"/>
      <c r="HT18" s="100"/>
      <c r="HU18" s="100"/>
      <c r="HV18" s="100"/>
      <c r="HW18" s="100"/>
      <c r="HX18" s="100"/>
      <c r="HY18" s="100"/>
      <c r="HZ18" s="100"/>
      <c r="IA18" s="100"/>
      <c r="IB18" s="100"/>
      <c r="IC18" s="100"/>
      <c r="ID18" s="100"/>
      <c r="IE18" s="100"/>
      <c r="IF18" s="100"/>
      <c r="IG18" s="100"/>
      <c r="IH18" s="100"/>
      <c r="II18" s="100"/>
      <c r="IJ18" s="100"/>
      <c r="IK18" s="100"/>
      <c r="IL18" s="100"/>
      <c r="IM18" s="100"/>
      <c r="IN18" s="100"/>
      <c r="IO18" s="100"/>
      <c r="IP18" s="100"/>
      <c r="IQ18" s="100"/>
      <c r="IR18" s="100"/>
      <c r="IS18" s="100"/>
      <c r="IT18" s="100"/>
      <c r="IU18" s="100"/>
      <c r="IV18" s="100"/>
    </row>
    <row r="19" spans="1:256" ht="15.75">
      <c r="A19" s="98">
        <v>2019</v>
      </c>
      <c r="B19" s="101">
        <v>0.007</v>
      </c>
      <c r="C19" s="101">
        <v>0.004</v>
      </c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0"/>
      <c r="DR19" s="100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0"/>
      <c r="EE19" s="100"/>
      <c r="EF19" s="100"/>
      <c r="EG19" s="100"/>
      <c r="EH19" s="100"/>
      <c r="EI19" s="100"/>
      <c r="EJ19" s="100"/>
      <c r="EK19" s="100"/>
      <c r="EL19" s="100"/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0"/>
      <c r="EX19" s="100"/>
      <c r="EY19" s="100"/>
      <c r="EZ19" s="100"/>
      <c r="FA19" s="100"/>
      <c r="FB19" s="100"/>
      <c r="FC19" s="100"/>
      <c r="FD19" s="100"/>
      <c r="FE19" s="100"/>
      <c r="FF19" s="100"/>
      <c r="FG19" s="100"/>
      <c r="FH19" s="100"/>
      <c r="FI19" s="100"/>
      <c r="FJ19" s="100"/>
      <c r="FK19" s="100"/>
      <c r="FL19" s="100"/>
      <c r="FM19" s="100"/>
      <c r="FN19" s="100"/>
      <c r="FO19" s="100"/>
      <c r="FP19" s="100"/>
      <c r="FQ19" s="100"/>
      <c r="FR19" s="100"/>
      <c r="FS19" s="100"/>
      <c r="FT19" s="100"/>
      <c r="FU19" s="100"/>
      <c r="FV19" s="100"/>
      <c r="FW19" s="100"/>
      <c r="FX19" s="100"/>
      <c r="FY19" s="100"/>
      <c r="FZ19" s="100"/>
      <c r="GA19" s="100"/>
      <c r="GB19" s="100"/>
      <c r="GC19" s="100"/>
      <c r="GD19" s="100"/>
      <c r="GE19" s="100"/>
      <c r="GF19" s="100"/>
      <c r="GG19" s="100"/>
      <c r="GH19" s="100"/>
      <c r="GI19" s="100"/>
      <c r="GJ19" s="100"/>
      <c r="GK19" s="100"/>
      <c r="GL19" s="100"/>
      <c r="GM19" s="100"/>
      <c r="GN19" s="100"/>
      <c r="GO19" s="100"/>
      <c r="GP19" s="100"/>
      <c r="GQ19" s="100"/>
      <c r="GR19" s="100"/>
      <c r="GS19" s="100"/>
      <c r="GT19" s="100"/>
      <c r="GU19" s="100"/>
      <c r="GV19" s="100"/>
      <c r="GW19" s="100"/>
      <c r="GX19" s="100"/>
      <c r="GY19" s="100"/>
      <c r="GZ19" s="100"/>
      <c r="HA19" s="100"/>
      <c r="HB19" s="100"/>
      <c r="HC19" s="100"/>
      <c r="HD19" s="100"/>
      <c r="HE19" s="100"/>
      <c r="HF19" s="100"/>
      <c r="HG19" s="100"/>
      <c r="HH19" s="100"/>
      <c r="HI19" s="100"/>
      <c r="HJ19" s="100"/>
      <c r="HK19" s="100"/>
      <c r="HL19" s="100"/>
      <c r="HM19" s="100"/>
      <c r="HN19" s="100"/>
      <c r="HO19" s="100"/>
      <c r="HP19" s="100"/>
      <c r="HQ19" s="100"/>
      <c r="HR19" s="100"/>
      <c r="HS19" s="100"/>
      <c r="HT19" s="100"/>
      <c r="HU19" s="100"/>
      <c r="HV19" s="100"/>
      <c r="HW19" s="100"/>
      <c r="HX19" s="100"/>
      <c r="HY19" s="100"/>
      <c r="HZ19" s="100"/>
      <c r="IA19" s="100"/>
      <c r="IB19" s="100"/>
      <c r="IC19" s="100"/>
      <c r="ID19" s="100"/>
      <c r="IE19" s="100"/>
      <c r="IF19" s="100"/>
      <c r="IG19" s="100"/>
      <c r="IH19" s="100"/>
      <c r="II19" s="100"/>
      <c r="IJ19" s="100"/>
      <c r="IK19" s="100"/>
      <c r="IL19" s="100"/>
      <c r="IM19" s="100"/>
      <c r="IN19" s="100"/>
      <c r="IO19" s="100"/>
      <c r="IP19" s="100"/>
      <c r="IQ19" s="100"/>
      <c r="IR19" s="100"/>
      <c r="IS19" s="100"/>
      <c r="IT19" s="100"/>
      <c r="IU19" s="100"/>
      <c r="IV19" s="100"/>
    </row>
    <row r="20" spans="1:3" ht="56.25" customHeight="1">
      <c r="A20" s="98">
        <v>2020</v>
      </c>
      <c r="B20" s="109" t="s">
        <v>49</v>
      </c>
      <c r="C20" s="101">
        <v>0.006</v>
      </c>
    </row>
    <row r="21" spans="1:3" ht="15.75">
      <c r="A21" s="98">
        <v>2021</v>
      </c>
      <c r="B21" s="101">
        <v>0.012</v>
      </c>
      <c r="C21" s="101"/>
    </row>
  </sheetData>
  <sheetProtection password="C73A" sheet="1" formatCells="0" formatColumns="0" formatRows="0" insertColumns="0" insertRows="0" insertHyperlinks="0" deleteColumns="0" deleteRows="0" sort="0" autoFilter="0" pivotTables="0"/>
  <mergeCells count="3">
    <mergeCell ref="B14:C14"/>
    <mergeCell ref="B15:C15"/>
    <mergeCell ref="B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J29" sqref="J29"/>
    </sheetView>
  </sheetViews>
  <sheetFormatPr defaultColWidth="9.140625" defaultRowHeight="12.75"/>
  <cols>
    <col min="1" max="1" width="35.421875" style="11" customWidth="1"/>
    <col min="2" max="2" width="12.421875" style="11" customWidth="1"/>
    <col min="3" max="3" width="13.8515625" style="11" customWidth="1"/>
    <col min="4" max="4" width="12.140625" style="11" customWidth="1"/>
    <col min="5" max="5" width="13.00390625" style="11" customWidth="1"/>
    <col min="6" max="6" width="13.57421875" style="11" customWidth="1"/>
    <col min="7" max="16384" width="9.140625" style="11" customWidth="1"/>
  </cols>
  <sheetData>
    <row r="1" spans="1:6" ht="15">
      <c r="A1" s="39" t="s">
        <v>50</v>
      </c>
      <c r="B1" s="62"/>
      <c r="C1" s="62"/>
      <c r="D1" s="62"/>
      <c r="E1" s="62"/>
      <c r="F1" s="62"/>
    </row>
    <row r="2" spans="1:7" ht="15" customHeight="1">
      <c r="A2" s="170" t="s">
        <v>56</v>
      </c>
      <c r="B2" s="171"/>
      <c r="C2" s="171"/>
      <c r="D2" s="171"/>
      <c r="E2" s="171"/>
      <c r="F2" s="172"/>
      <c r="G2" s="1"/>
    </row>
    <row r="3" spans="1:7" ht="27.75" customHeight="1">
      <c r="A3" s="173"/>
      <c r="B3" s="174"/>
      <c r="C3" s="174"/>
      <c r="D3" s="174"/>
      <c r="E3" s="174"/>
      <c r="F3" s="175"/>
      <c r="G3" s="1"/>
    </row>
    <row r="4" spans="1:7" ht="15">
      <c r="A4" s="1"/>
      <c r="B4" s="1"/>
      <c r="C4" s="1"/>
      <c r="D4" s="1"/>
      <c r="E4" s="1"/>
      <c r="F4" s="1"/>
      <c r="G4" s="1"/>
    </row>
    <row r="5" spans="1:7" ht="17.25" customHeight="1" thickBot="1">
      <c r="A5" s="153" t="s">
        <v>56</v>
      </c>
      <c r="B5" s="153"/>
      <c r="C5" s="153"/>
      <c r="D5" s="153"/>
      <c r="E5" s="153"/>
      <c r="F5" s="153"/>
      <c r="G5" s="1"/>
    </row>
    <row r="6" spans="1:7" ht="31.5" customHeight="1">
      <c r="A6" s="176" t="s">
        <v>51</v>
      </c>
      <c r="B6" s="25" t="s">
        <v>52</v>
      </c>
      <c r="C6" s="25" t="s">
        <v>53</v>
      </c>
      <c r="D6" s="25" t="s">
        <v>54</v>
      </c>
      <c r="E6" s="25" t="s">
        <v>30</v>
      </c>
      <c r="F6" s="26" t="s">
        <v>55</v>
      </c>
      <c r="G6" s="18"/>
    </row>
    <row r="7" spans="1:7" ht="21.75" customHeight="1">
      <c r="A7" s="39" t="s">
        <v>57</v>
      </c>
      <c r="B7" s="110">
        <v>8659</v>
      </c>
      <c r="C7" s="110">
        <v>2538</v>
      </c>
      <c r="D7" s="110">
        <v>13025</v>
      </c>
      <c r="E7" s="51">
        <f>SUM(B7:D7)</f>
        <v>24222</v>
      </c>
      <c r="F7" s="27">
        <f>E7/$E$11*100</f>
        <v>7.5142159584797845</v>
      </c>
      <c r="G7" s="18"/>
    </row>
    <row r="8" spans="1:7" ht="18.75" customHeight="1">
      <c r="A8" s="3" t="s">
        <v>58</v>
      </c>
      <c r="B8" s="111">
        <v>36738</v>
      </c>
      <c r="C8" s="111">
        <v>9756</v>
      </c>
      <c r="D8" s="111">
        <v>45003</v>
      </c>
      <c r="E8" s="52">
        <f>SUM(B8:D8)</f>
        <v>91497</v>
      </c>
      <c r="F8" s="28">
        <f>E8/$E$11*100</f>
        <v>28.384452875609977</v>
      </c>
      <c r="G8" s="18"/>
    </row>
    <row r="9" spans="1:7" ht="18" customHeight="1">
      <c r="A9" s="39" t="s">
        <v>59</v>
      </c>
      <c r="B9" s="110">
        <v>28634</v>
      </c>
      <c r="C9" s="110">
        <v>19379</v>
      </c>
      <c r="D9" s="110">
        <v>156037</v>
      </c>
      <c r="E9" s="51">
        <f>SUM(B9:D9)</f>
        <v>204050</v>
      </c>
      <c r="F9" s="27">
        <f>E9/$E$11*100</f>
        <v>63.30095641680291</v>
      </c>
      <c r="G9" s="18"/>
    </row>
    <row r="10" spans="1:7" ht="19.5" customHeight="1">
      <c r="A10" s="3" t="s">
        <v>60</v>
      </c>
      <c r="B10" s="111">
        <v>94</v>
      </c>
      <c r="C10" s="111">
        <v>50</v>
      </c>
      <c r="D10" s="111">
        <v>2436</v>
      </c>
      <c r="E10" s="52">
        <f>SUM(B10:D10)</f>
        <v>2580</v>
      </c>
      <c r="F10" s="28">
        <f>E10/$E$11*100</f>
        <v>0.8003747491073341</v>
      </c>
      <c r="G10" s="18"/>
    </row>
    <row r="11" spans="1:7" ht="22.5" customHeight="1" thickBot="1">
      <c r="A11" s="89" t="s">
        <v>61</v>
      </c>
      <c r="B11" s="112">
        <f>SUM(B7:B10)</f>
        <v>74125</v>
      </c>
      <c r="C11" s="112">
        <f>SUM(C7:C10)</f>
        <v>31723</v>
      </c>
      <c r="D11" s="112">
        <f>SUM(D7:D10)</f>
        <v>216501</v>
      </c>
      <c r="E11" s="113">
        <f>SUM(E7:E10)</f>
        <v>322349</v>
      </c>
      <c r="F11" s="56">
        <f>SUM(F7:F10)</f>
        <v>100</v>
      </c>
      <c r="G11" s="18"/>
    </row>
    <row r="12" spans="1:7" ht="12.75">
      <c r="A12" s="18"/>
      <c r="B12" s="18"/>
      <c r="C12" s="18"/>
      <c r="D12" s="18"/>
      <c r="E12" s="18"/>
      <c r="F12" s="18"/>
      <c r="G12" s="18"/>
    </row>
    <row r="13" spans="1:7" ht="15">
      <c r="A13" s="154" t="s">
        <v>62</v>
      </c>
      <c r="B13" s="154"/>
      <c r="C13" s="154"/>
      <c r="D13" s="154"/>
      <c r="E13" s="154"/>
      <c r="F13" s="154"/>
      <c r="G13" s="18"/>
    </row>
    <row r="14" ht="12.75">
      <c r="G14" s="18"/>
    </row>
    <row r="15" spans="1:7" ht="12.75">
      <c r="A15" s="17"/>
      <c r="B15" s="18"/>
      <c r="C15" s="18"/>
      <c r="D15" s="18"/>
      <c r="E15" s="18"/>
      <c r="F15" s="19"/>
      <c r="G15" s="17"/>
    </row>
    <row r="16" spans="1:7" ht="12.75">
      <c r="A16" s="17"/>
      <c r="B16" s="17"/>
      <c r="C16" s="17"/>
      <c r="D16" s="17"/>
      <c r="E16" s="20"/>
      <c r="F16" s="19"/>
      <c r="G16" s="17"/>
    </row>
    <row r="17" spans="1:7" ht="12.75">
      <c r="A17" s="17"/>
      <c r="B17" s="17"/>
      <c r="C17" s="17"/>
      <c r="D17" s="17"/>
      <c r="E17" s="20"/>
      <c r="F17" s="19"/>
      <c r="G17" s="17"/>
    </row>
    <row r="18" spans="1:7" ht="12.75">
      <c r="A18" s="17"/>
      <c r="B18" s="17"/>
      <c r="C18" s="20"/>
      <c r="D18" s="17"/>
      <c r="E18" s="20"/>
      <c r="F18" s="19"/>
      <c r="G18" s="19"/>
    </row>
    <row r="19" spans="1:7" ht="12.75">
      <c r="A19" s="17"/>
      <c r="B19" s="17"/>
      <c r="C19" s="20"/>
      <c r="D19" s="17"/>
      <c r="E19" s="20"/>
      <c r="F19" s="19"/>
      <c r="G19" s="19"/>
    </row>
    <row r="20" spans="1:7" ht="12.75">
      <c r="A20" s="17"/>
      <c r="B20" s="17"/>
      <c r="C20" s="20"/>
      <c r="D20" s="17"/>
      <c r="E20" s="20"/>
      <c r="F20" s="19"/>
      <c r="G20" s="19"/>
    </row>
    <row r="21" spans="1:7" ht="12.75">
      <c r="A21" s="17"/>
      <c r="B21" s="17"/>
      <c r="C21" s="20"/>
      <c r="D21" s="17"/>
      <c r="E21" s="20"/>
      <c r="F21" s="19"/>
      <c r="G21" s="19"/>
    </row>
    <row r="22" spans="1:7" ht="12.75">
      <c r="A22" s="17"/>
      <c r="B22" s="17"/>
      <c r="C22" s="20"/>
      <c r="D22" s="17"/>
      <c r="E22" s="20"/>
      <c r="F22" s="19"/>
      <c r="G22" s="19"/>
    </row>
    <row r="23" spans="1:7" ht="12.75">
      <c r="A23" s="17"/>
      <c r="B23" s="17"/>
      <c r="C23" s="20"/>
      <c r="D23" s="17"/>
      <c r="E23" s="20"/>
      <c r="F23" s="19"/>
      <c r="G23" s="19"/>
    </row>
    <row r="24" spans="1:7" ht="12.75">
      <c r="A24" s="17"/>
      <c r="B24" s="17"/>
      <c r="C24" s="20"/>
      <c r="D24" s="17"/>
      <c r="E24" s="20"/>
      <c r="F24" s="19"/>
      <c r="G24" s="19"/>
    </row>
    <row r="25" spans="1:7" ht="12.75">
      <c r="A25" s="17"/>
      <c r="B25" s="17"/>
      <c r="C25" s="20"/>
      <c r="D25" s="17"/>
      <c r="E25" s="20"/>
      <c r="F25" s="19"/>
      <c r="G25" s="19"/>
    </row>
    <row r="26" spans="1:7" ht="12.75">
      <c r="A26" s="17"/>
      <c r="B26" s="17"/>
      <c r="C26" s="20"/>
      <c r="D26" s="17"/>
      <c r="E26" s="20"/>
      <c r="F26" s="19"/>
      <c r="G26" s="19"/>
    </row>
    <row r="27" spans="1:7" ht="12.75">
      <c r="A27" s="17"/>
      <c r="B27" s="17"/>
      <c r="C27" s="20"/>
      <c r="D27" s="17"/>
      <c r="E27" s="20"/>
      <c r="F27" s="19"/>
      <c r="G27" s="19"/>
    </row>
    <row r="28" spans="1:7" ht="12.75">
      <c r="A28" s="17"/>
      <c r="B28" s="17"/>
      <c r="C28" s="17"/>
      <c r="D28" s="17"/>
      <c r="E28" s="17"/>
      <c r="F28" s="17"/>
      <c r="G28" s="19"/>
    </row>
    <row r="29" spans="1:7" ht="12.75">
      <c r="A29" s="17"/>
      <c r="B29" s="17"/>
      <c r="C29" s="17"/>
      <c r="D29" s="17"/>
      <c r="E29" s="17"/>
      <c r="F29" s="17"/>
      <c r="G29" s="17"/>
    </row>
    <row r="30" spans="1:7" ht="12.75">
      <c r="A30" s="17"/>
      <c r="B30" s="17"/>
      <c r="C30" s="17"/>
      <c r="D30" s="17"/>
      <c r="E30" s="17"/>
      <c r="F30" s="17"/>
      <c r="G30" s="17"/>
    </row>
    <row r="31" spans="1:7" ht="15">
      <c r="A31" s="21"/>
      <c r="B31" s="17"/>
      <c r="C31" s="17"/>
      <c r="D31" s="17"/>
      <c r="E31" s="17"/>
      <c r="F31" s="17"/>
      <c r="G31" s="17"/>
    </row>
    <row r="32" spans="1:7" ht="15">
      <c r="A32" s="21"/>
      <c r="B32" s="17"/>
      <c r="C32" s="17"/>
      <c r="D32" s="17"/>
      <c r="E32" s="17"/>
      <c r="F32" s="17"/>
      <c r="G32" s="17"/>
    </row>
    <row r="33" spans="1:7" ht="15">
      <c r="A33" s="1"/>
      <c r="B33" s="20"/>
      <c r="C33" s="20"/>
      <c r="D33" s="20"/>
      <c r="E33" s="20"/>
      <c r="F33" s="20"/>
      <c r="G33" s="17"/>
    </row>
    <row r="34" spans="1:7" ht="12.75">
      <c r="A34" s="17"/>
      <c r="B34" s="17"/>
      <c r="C34" s="17"/>
      <c r="D34" s="17"/>
      <c r="E34" s="17"/>
      <c r="F34" s="17"/>
      <c r="G34" s="20"/>
    </row>
    <row r="35" spans="1:7" ht="12.75">
      <c r="A35" s="17"/>
      <c r="B35" s="17"/>
      <c r="C35" s="17"/>
      <c r="D35" s="17"/>
      <c r="E35" s="17"/>
      <c r="F35" s="17"/>
      <c r="G35" s="17"/>
    </row>
    <row r="36" ht="12.75">
      <c r="G36" s="17"/>
    </row>
  </sheetData>
  <sheetProtection password="C73A" sheet="1" formatCells="0" formatColumns="0" formatRows="0" insertColumns="0" insertRows="0" insertHyperlinks="0" deleteColumns="0" deleteRows="0" sort="0" autoFilter="0" pivotTables="0"/>
  <mergeCells count="3">
    <mergeCell ref="A2:F3"/>
    <mergeCell ref="A5:F5"/>
    <mergeCell ref="A13:F13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K23" sqref="K23"/>
    </sheetView>
  </sheetViews>
  <sheetFormatPr defaultColWidth="9.140625" defaultRowHeight="12.75"/>
  <cols>
    <col min="1" max="1" width="7.00390625" style="16" customWidth="1"/>
    <col min="2" max="2" width="22.00390625" style="16" customWidth="1"/>
    <col min="3" max="3" width="15.57421875" style="16" customWidth="1"/>
    <col min="4" max="4" width="15.28125" style="16" customWidth="1"/>
    <col min="5" max="5" width="16.00390625" style="16" customWidth="1"/>
    <col min="6" max="6" width="9.7109375" style="16" customWidth="1"/>
    <col min="7" max="7" width="9.140625" style="16" customWidth="1"/>
    <col min="8" max="8" width="11.8515625" style="16" bestFit="1" customWidth="1"/>
    <col min="9" max="16384" width="9.140625" style="16" customWidth="1"/>
  </cols>
  <sheetData>
    <row r="1" spans="1:2" ht="15">
      <c r="A1" s="39" t="s">
        <v>68</v>
      </c>
      <c r="B1" s="39"/>
    </row>
    <row r="2" spans="1:6" ht="14.25" customHeight="1">
      <c r="A2" s="157" t="s">
        <v>67</v>
      </c>
      <c r="B2" s="157"/>
      <c r="C2" s="157"/>
      <c r="D2" s="157"/>
      <c r="E2" s="157"/>
      <c r="F2" s="157"/>
    </row>
    <row r="3" spans="1:6" ht="23.25" customHeight="1">
      <c r="A3" s="157"/>
      <c r="B3" s="157"/>
      <c r="C3" s="157"/>
      <c r="D3" s="157"/>
      <c r="E3" s="157"/>
      <c r="F3" s="157"/>
    </row>
    <row r="4" spans="1:6" ht="15" customHeight="1">
      <c r="A4" s="157"/>
      <c r="B4" s="157"/>
      <c r="C4" s="157"/>
      <c r="D4" s="157"/>
      <c r="E4" s="157"/>
      <c r="F4" s="157"/>
    </row>
    <row r="5" ht="15.75" thickBot="1"/>
    <row r="6" spans="2:5" ht="15.75" thickBot="1">
      <c r="B6" s="79" t="s">
        <v>63</v>
      </c>
      <c r="C6" s="80"/>
      <c r="D6" s="80"/>
      <c r="E6" s="80"/>
    </row>
    <row r="7" spans="2:5" ht="35.25" customHeight="1" thickBot="1">
      <c r="B7" s="155" t="s">
        <v>64</v>
      </c>
      <c r="C7" s="177" t="s">
        <v>65</v>
      </c>
      <c r="D7" s="177" t="s">
        <v>55</v>
      </c>
      <c r="E7" s="177" t="s">
        <v>66</v>
      </c>
    </row>
    <row r="8" spans="2:5" ht="15.75" thickBot="1">
      <c r="B8" s="156"/>
      <c r="C8" s="75"/>
      <c r="D8" s="75"/>
      <c r="E8" s="75"/>
    </row>
    <row r="9" spans="2:9" ht="15.75" thickBot="1">
      <c r="B9" s="76" t="s">
        <v>69</v>
      </c>
      <c r="C9" s="69">
        <v>1961</v>
      </c>
      <c r="D9" s="70">
        <f>C9/$C$12</f>
        <v>0.15883687024137372</v>
      </c>
      <c r="E9" s="71">
        <v>12649</v>
      </c>
      <c r="F9" s="82"/>
      <c r="G9" s="114"/>
      <c r="H9" s="81"/>
      <c r="I9" s="82"/>
    </row>
    <row r="10" spans="2:9" ht="15.75" thickBot="1">
      <c r="B10" s="76" t="s">
        <v>70</v>
      </c>
      <c r="C10" s="69">
        <v>2773</v>
      </c>
      <c r="D10" s="70">
        <f>C10/$C$12</f>
        <v>0.22460716021383445</v>
      </c>
      <c r="E10" s="71">
        <v>12398</v>
      </c>
      <c r="F10" s="82"/>
      <c r="G10" s="81"/>
      <c r="H10" s="81"/>
      <c r="I10" s="82"/>
    </row>
    <row r="11" spans="2:9" ht="15.75" thickBot="1">
      <c r="B11" s="76" t="s">
        <v>71</v>
      </c>
      <c r="C11" s="69">
        <v>7612</v>
      </c>
      <c r="D11" s="70">
        <f>C11/$C$12</f>
        <v>0.6165559695447919</v>
      </c>
      <c r="E11" s="71">
        <v>12077</v>
      </c>
      <c r="F11" s="82"/>
      <c r="G11" s="81"/>
      <c r="H11" s="81"/>
      <c r="I11" s="82"/>
    </row>
    <row r="12" spans="2:8" ht="15.75" thickBot="1">
      <c r="B12" s="77" t="s">
        <v>61</v>
      </c>
      <c r="C12" s="72">
        <f>SUM(C9:C11)</f>
        <v>12346</v>
      </c>
      <c r="D12" s="73">
        <f>SUM(D9:D11)</f>
        <v>1</v>
      </c>
      <c r="E12" s="74" t="s">
        <v>7</v>
      </c>
      <c r="G12" s="81"/>
      <c r="H12" s="81"/>
    </row>
    <row r="13" spans="2:8" ht="15.75" thickBot="1">
      <c r="B13" s="78" t="s">
        <v>72</v>
      </c>
      <c r="C13" s="75"/>
      <c r="D13" s="75"/>
      <c r="E13" s="75"/>
      <c r="G13" s="81"/>
      <c r="H13" s="81"/>
    </row>
    <row r="14" spans="2:8" ht="35.25" customHeight="1" thickBot="1">
      <c r="B14" s="155" t="s">
        <v>73</v>
      </c>
      <c r="C14" s="177" t="s">
        <v>65</v>
      </c>
      <c r="D14" s="177" t="s">
        <v>55</v>
      </c>
      <c r="E14" s="177" t="s">
        <v>66</v>
      </c>
      <c r="G14" s="81"/>
      <c r="H14" s="81"/>
    </row>
    <row r="15" spans="2:8" ht="15.75" thickBot="1">
      <c r="B15" s="156"/>
      <c r="C15" s="75"/>
      <c r="D15" s="75"/>
      <c r="E15" s="75"/>
      <c r="G15" s="81"/>
      <c r="H15" s="81"/>
    </row>
    <row r="16" spans="2:9" ht="15.75" thickBot="1">
      <c r="B16" s="76" t="s">
        <v>69</v>
      </c>
      <c r="C16" s="69">
        <v>457</v>
      </c>
      <c r="D16" s="70">
        <f>C16/$C$19</f>
        <v>0.09092717867091127</v>
      </c>
      <c r="E16" s="71">
        <v>11014</v>
      </c>
      <c r="F16" s="82"/>
      <c r="G16" s="81"/>
      <c r="H16" s="81"/>
      <c r="I16" s="82"/>
    </row>
    <row r="17" spans="2:9" ht="15.75" thickBot="1">
      <c r="B17" s="76" t="s">
        <v>70</v>
      </c>
      <c r="C17" s="69">
        <v>1016</v>
      </c>
      <c r="D17" s="70">
        <f>C17/$C$19</f>
        <v>0.20214882610425786</v>
      </c>
      <c r="E17" s="71">
        <v>10443</v>
      </c>
      <c r="F17" s="82"/>
      <c r="G17" s="81"/>
      <c r="H17" s="81"/>
      <c r="I17" s="82"/>
    </row>
    <row r="18" spans="2:9" ht="15.75" thickBot="1">
      <c r="B18" s="76" t="s">
        <v>71</v>
      </c>
      <c r="C18" s="69">
        <v>3553</v>
      </c>
      <c r="D18" s="70">
        <f>C18/$C$19</f>
        <v>0.7069239952248308</v>
      </c>
      <c r="E18" s="71">
        <v>9868</v>
      </c>
      <c r="F18" s="82"/>
      <c r="G18" s="81"/>
      <c r="H18" s="81"/>
      <c r="I18" s="82"/>
    </row>
    <row r="19" spans="2:8" ht="15.75" thickBot="1">
      <c r="B19" s="77" t="s">
        <v>61</v>
      </c>
      <c r="C19" s="72">
        <f>SUM(C16:C18)</f>
        <v>5026</v>
      </c>
      <c r="D19" s="73">
        <f>SUM(D16:D18)</f>
        <v>1</v>
      </c>
      <c r="E19" s="74" t="s">
        <v>7</v>
      </c>
      <c r="G19" s="81"/>
      <c r="H19" s="81"/>
    </row>
    <row r="20" spans="2:8" ht="15.75" thickBot="1">
      <c r="B20" s="78" t="s">
        <v>72</v>
      </c>
      <c r="C20" s="75"/>
      <c r="D20" s="75"/>
      <c r="E20" s="75"/>
      <c r="G20" s="81"/>
      <c r="H20" s="81"/>
    </row>
    <row r="21" spans="2:8" ht="35.25" customHeight="1" thickBot="1">
      <c r="B21" s="178">
        <v>37257</v>
      </c>
      <c r="C21" s="177" t="s">
        <v>65</v>
      </c>
      <c r="D21" s="177" t="s">
        <v>55</v>
      </c>
      <c r="E21" s="177" t="s">
        <v>66</v>
      </c>
      <c r="G21" s="81"/>
      <c r="H21" s="81"/>
    </row>
    <row r="22" spans="2:8" ht="15.75" thickBot="1">
      <c r="B22" s="156"/>
      <c r="C22" s="75"/>
      <c r="D22" s="75"/>
      <c r="E22" s="75"/>
      <c r="G22" s="81"/>
      <c r="H22" s="81"/>
    </row>
    <row r="23" spans="2:9" ht="15.75" thickBot="1">
      <c r="B23" s="76" t="s">
        <v>69</v>
      </c>
      <c r="C23" s="69">
        <v>5983</v>
      </c>
      <c r="D23" s="70">
        <f>C23/$C$26</f>
        <v>0.09864635372871017</v>
      </c>
      <c r="E23" s="71">
        <v>11564</v>
      </c>
      <c r="F23" s="82"/>
      <c r="G23" s="81"/>
      <c r="H23" s="81"/>
      <c r="I23" s="82"/>
    </row>
    <row r="24" spans="2:9" ht="15.75" thickBot="1">
      <c r="B24" s="76" t="s">
        <v>70</v>
      </c>
      <c r="C24" s="69">
        <v>14879</v>
      </c>
      <c r="D24" s="70">
        <f>C24/$C$26</f>
        <v>0.2453215940380208</v>
      </c>
      <c r="E24" s="71">
        <v>10963</v>
      </c>
      <c r="F24" s="82"/>
      <c r="G24" s="81"/>
      <c r="H24" s="81"/>
      <c r="I24" s="82"/>
    </row>
    <row r="25" spans="2:9" ht="15.75" thickBot="1">
      <c r="B25" s="76" t="s">
        <v>71</v>
      </c>
      <c r="C25" s="69">
        <v>39789</v>
      </c>
      <c r="D25" s="70">
        <f>C25/$C$26</f>
        <v>0.656032052233269</v>
      </c>
      <c r="E25" s="71">
        <v>10363</v>
      </c>
      <c r="F25" s="82"/>
      <c r="G25" s="81"/>
      <c r="H25" s="81"/>
      <c r="I25" s="82"/>
    </row>
    <row r="26" spans="2:8" ht="15.75" thickBot="1">
      <c r="B26" s="77" t="s">
        <v>61</v>
      </c>
      <c r="C26" s="72">
        <f>SUM(C23:C25)</f>
        <v>60651</v>
      </c>
      <c r="D26" s="73">
        <f>SUM(D23:D25)</f>
        <v>1</v>
      </c>
      <c r="E26" s="74" t="s">
        <v>7</v>
      </c>
      <c r="G26" s="81"/>
      <c r="H26" s="83"/>
    </row>
    <row r="27" ht="14.25" customHeight="1"/>
    <row r="28" ht="16.5" customHeight="1"/>
    <row r="29" ht="15" customHeight="1"/>
    <row r="30" ht="14.25" customHeight="1"/>
    <row r="31" ht="16.5" customHeight="1"/>
  </sheetData>
  <sheetProtection password="C73A" sheet="1" formatCells="0" formatColumns="0" formatRows="0" insertColumns="0" insertRows="0" insertHyperlinks="0" deleteColumns="0" deleteRows="0" sort="0" autoFilter="0" pivotTables="0"/>
  <mergeCells count="4">
    <mergeCell ref="B7:B8"/>
    <mergeCell ref="B14:B15"/>
    <mergeCell ref="B21:B22"/>
    <mergeCell ref="A2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K22" sqref="K22"/>
    </sheetView>
  </sheetViews>
  <sheetFormatPr defaultColWidth="9.140625" defaultRowHeight="12.75"/>
  <cols>
    <col min="1" max="1" width="30.421875" style="62" customWidth="1"/>
    <col min="2" max="2" width="12.57421875" style="62" customWidth="1"/>
    <col min="3" max="3" width="14.57421875" style="62" customWidth="1"/>
    <col min="4" max="4" width="14.140625" style="62" customWidth="1"/>
    <col min="5" max="5" width="13.421875" style="62" customWidth="1"/>
    <col min="6" max="6" width="13.00390625" style="62" customWidth="1"/>
    <col min="7" max="8" width="9.140625" style="62" customWidth="1"/>
    <col min="9" max="9" width="11.57421875" style="62" bestFit="1" customWidth="1"/>
    <col min="10" max="10" width="9.57421875" style="62" bestFit="1" customWidth="1"/>
    <col min="11" max="16384" width="9.140625" style="62" customWidth="1"/>
  </cols>
  <sheetData>
    <row r="1" ht="15.75" thickBot="1">
      <c r="A1" s="39" t="s">
        <v>74</v>
      </c>
    </row>
    <row r="2" spans="1:6" ht="16.5" customHeight="1">
      <c r="A2" s="158" t="s">
        <v>77</v>
      </c>
      <c r="B2" s="159"/>
      <c r="C2" s="159"/>
      <c r="D2" s="159"/>
      <c r="E2" s="159"/>
      <c r="F2" s="160"/>
    </row>
    <row r="3" spans="1:6" ht="22.5" customHeight="1" thickBot="1">
      <c r="A3" s="161"/>
      <c r="B3" s="162"/>
      <c r="C3" s="162"/>
      <c r="D3" s="162"/>
      <c r="E3" s="162"/>
      <c r="F3" s="163"/>
    </row>
    <row r="4" ht="15.75" customHeight="1" thickBot="1"/>
    <row r="5" spans="1:6" ht="35.25" customHeight="1" thickBot="1">
      <c r="A5" s="179" t="s">
        <v>75</v>
      </c>
      <c r="B5" s="180" t="s">
        <v>76</v>
      </c>
      <c r="C5" s="181" t="s">
        <v>14</v>
      </c>
      <c r="D5" s="181" t="s">
        <v>15</v>
      </c>
      <c r="E5" s="181" t="s">
        <v>16</v>
      </c>
      <c r="F5" s="181" t="s">
        <v>30</v>
      </c>
    </row>
    <row r="6" spans="1:10" ht="15.75" thickBot="1">
      <c r="A6" s="84" t="s">
        <v>79</v>
      </c>
      <c r="B6" s="85">
        <v>43000</v>
      </c>
      <c r="C6" s="94">
        <v>2</v>
      </c>
      <c r="D6" s="94">
        <v>7</v>
      </c>
      <c r="E6" s="94">
        <v>98</v>
      </c>
      <c r="F6" s="75">
        <f aca="true" t="shared" si="0" ref="F6:F13">SUM(C6:E6)</f>
        <v>107</v>
      </c>
      <c r="H6" s="90"/>
      <c r="J6" s="91"/>
    </row>
    <row r="7" spans="1:10" ht="15.75" thickBot="1">
      <c r="A7" s="84" t="s">
        <v>80</v>
      </c>
      <c r="B7" s="85">
        <v>40067</v>
      </c>
      <c r="C7" s="94">
        <v>7</v>
      </c>
      <c r="D7" s="94">
        <v>1</v>
      </c>
      <c r="E7" s="94">
        <v>32</v>
      </c>
      <c r="F7" s="75">
        <f t="shared" si="0"/>
        <v>40</v>
      </c>
      <c r="H7" s="90"/>
      <c r="J7" s="91"/>
    </row>
    <row r="8" spans="1:10" ht="15.75" thickBot="1">
      <c r="A8" s="84" t="s">
        <v>81</v>
      </c>
      <c r="B8" s="85">
        <v>41739</v>
      </c>
      <c r="C8" s="94">
        <v>38</v>
      </c>
      <c r="D8" s="94">
        <v>15</v>
      </c>
      <c r="E8" s="94">
        <v>841</v>
      </c>
      <c r="F8" s="69">
        <f t="shared" si="0"/>
        <v>894</v>
      </c>
      <c r="H8" s="90"/>
      <c r="I8" s="92"/>
      <c r="J8" s="91"/>
    </row>
    <row r="9" spans="1:10" ht="15.75" thickBot="1">
      <c r="A9" s="84" t="s">
        <v>82</v>
      </c>
      <c r="B9" s="85">
        <v>52455</v>
      </c>
      <c r="C9" s="94">
        <v>2</v>
      </c>
      <c r="D9" s="94">
        <v>0</v>
      </c>
      <c r="E9" s="94">
        <v>42</v>
      </c>
      <c r="F9" s="69">
        <f t="shared" si="0"/>
        <v>44</v>
      </c>
      <c r="H9" s="90"/>
      <c r="J9" s="91"/>
    </row>
    <row r="10" spans="1:10" ht="15.75" thickBot="1">
      <c r="A10" s="84" t="s">
        <v>83</v>
      </c>
      <c r="B10" s="85">
        <v>52133</v>
      </c>
      <c r="C10" s="94">
        <v>2</v>
      </c>
      <c r="D10" s="94">
        <v>1</v>
      </c>
      <c r="E10" s="94">
        <v>43</v>
      </c>
      <c r="F10" s="69">
        <f t="shared" si="0"/>
        <v>46</v>
      </c>
      <c r="H10" s="90"/>
      <c r="J10" s="91"/>
    </row>
    <row r="11" spans="1:10" ht="15.75" thickBot="1">
      <c r="A11" s="84" t="s">
        <v>84</v>
      </c>
      <c r="B11" s="85">
        <v>52006</v>
      </c>
      <c r="C11" s="94">
        <v>1</v>
      </c>
      <c r="D11" s="94">
        <v>0</v>
      </c>
      <c r="E11" s="94">
        <v>51</v>
      </c>
      <c r="F11" s="69">
        <f t="shared" si="0"/>
        <v>52</v>
      </c>
      <c r="H11" s="90"/>
      <c r="J11" s="91"/>
    </row>
    <row r="12" spans="1:10" ht="15.75" thickBot="1">
      <c r="A12" s="84" t="s">
        <v>85</v>
      </c>
      <c r="B12" s="85">
        <v>53474</v>
      </c>
      <c r="C12" s="94">
        <v>4</v>
      </c>
      <c r="D12" s="94">
        <v>0</v>
      </c>
      <c r="E12" s="94">
        <v>49</v>
      </c>
      <c r="F12" s="69">
        <f t="shared" si="0"/>
        <v>53</v>
      </c>
      <c r="H12" s="90"/>
      <c r="J12" s="91"/>
    </row>
    <row r="13" spans="1:10" ht="15.75" thickBot="1">
      <c r="A13" s="84" t="s">
        <v>86</v>
      </c>
      <c r="B13" s="85">
        <v>54335</v>
      </c>
      <c r="C13" s="94">
        <v>1</v>
      </c>
      <c r="D13" s="94">
        <v>0</v>
      </c>
      <c r="E13" s="94">
        <v>76</v>
      </c>
      <c r="F13" s="69">
        <f t="shared" si="0"/>
        <v>77</v>
      </c>
      <c r="H13" s="90"/>
      <c r="J13" s="91"/>
    </row>
    <row r="14" spans="1:6" ht="15.75" thickBot="1">
      <c r="A14" s="77" t="s">
        <v>78</v>
      </c>
      <c r="B14" s="86"/>
      <c r="C14" s="74">
        <f>SUM(C6:C13)</f>
        <v>57</v>
      </c>
      <c r="D14" s="74">
        <f>SUM(D6:D13)</f>
        <v>24</v>
      </c>
      <c r="E14" s="72">
        <f>SUM(E6:E13)</f>
        <v>1232</v>
      </c>
      <c r="F14" s="72">
        <f>SUM(F6:F13)</f>
        <v>1313</v>
      </c>
    </row>
    <row r="15" ht="12.75" customHeight="1"/>
    <row r="16" ht="12.75" customHeight="1"/>
    <row r="17" ht="12.75" customHeight="1"/>
    <row r="18" ht="24" customHeight="1"/>
  </sheetData>
  <sheetProtection password="C73A" sheet="1" formatCells="0" formatColumns="0" formatRows="0" insertColumns="0" insertRows="0" insertHyperlinks="0" deleteColumns="0" deleteRows="0" sort="0" autoFilter="0" pivotTables="0"/>
  <mergeCells count="1">
    <mergeCell ref="A2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 PIOM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biljana.milenkovska</dc:creator>
  <cp:keywords/>
  <dc:description/>
  <cp:lastModifiedBy>Makfire Haskaj</cp:lastModifiedBy>
  <cp:lastPrinted>2021-02-15T10:46:51Z</cp:lastPrinted>
  <dcterms:created xsi:type="dcterms:W3CDTF">2013-03-22T11:33:30Z</dcterms:created>
  <dcterms:modified xsi:type="dcterms:W3CDTF">2021-02-16T08:34:50Z</dcterms:modified>
  <cp:category/>
  <cp:version/>
  <cp:contentType/>
  <cp:contentStatus/>
</cp:coreProperties>
</file>