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65" windowWidth="8535" windowHeight="1185" activeTab="5"/>
  </bookViews>
  <sheets>
    <sheet name="përfitues të pensionit " sheetId="1" r:id="rId1"/>
    <sheet name="përfitues të rinj dhe të ndjerë" sheetId="2" r:id="rId2"/>
    <sheet name="lëvizja e % për harmonizim" sheetId="3" r:id="rId3"/>
    <sheet name="min.maks." sheetId="4" r:id="rId4"/>
    <sheet name="pens.më të ulëta" sheetId="5" r:id="rId5"/>
    <sheet name="pensione maksimale" sheetId="6" r:id="rId6"/>
  </sheets>
  <definedNames/>
  <calcPr fullCalcOnLoad="1"/>
</workbook>
</file>

<file path=xl/sharedStrings.xml><?xml version="1.0" encoding="utf-8"?>
<sst xmlns="http://schemas.openxmlformats.org/spreadsheetml/2006/main" count="123" uniqueCount="88">
  <si>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</si>
  <si>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</si>
  <si>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</si>
  <si>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</si>
  <si>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</si>
  <si>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</si>
  <si>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</si>
  <si>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</si>
  <si>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>Tabela nr.1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</si>
  <si>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</si>
  <si>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</si>
  <si>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</si>
  <si>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</si>
  <si>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</si>
  <si>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mars 2020 .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</si>
  <si>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</si>
  <si>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</si>
  <si>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</si>
  <si>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</si>
  <si>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</si>
  <si>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</si>
  <si>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Grafikoni 1.</t>
  </si>
  <si>
    <t>Pension mesatar</t>
  </si>
  <si>
    <t>Tabela nr 2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</si>
  <si>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</si>
  <si>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</si>
  <si>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</si>
  <si>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</si>
  <si>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</si>
  <si>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</si>
  <si>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</si>
  <si>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</si>
  <si>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Pensione familjare </t>
  </si>
  <si>
    <t>Pensione invalidore</t>
  </si>
  <si>
    <t>Pensione të pleqërisë</t>
  </si>
  <si>
    <t>Tabela nr.3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</si>
  <si>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</si>
  <si>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</si>
  <si>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</si>
  <si>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</si>
  <si>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</si>
  <si>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</si>
  <si>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</si>
  <si>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</si>
  <si>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 4</t>
  </si>
  <si>
    <t xml:space="preserve">Shumat </t>
  </si>
  <si>
    <t>P.familjar</t>
  </si>
  <si>
    <t>P.invalidor</t>
  </si>
  <si>
    <t>P.pleqërie</t>
  </si>
  <si>
    <t>Struktura</t>
  </si>
  <si>
    <t>Deri në pension minimal ( 9.968,00)</t>
  </si>
  <si>
    <t>Minimale (Prej 9.868,00-12.077,00)</t>
  </si>
  <si>
    <t>Mbi min. (12.077,00- 40.067,00)</t>
  </si>
  <si>
    <t>Maks. (41,739,00-57,304,00)</t>
  </si>
  <si>
    <t xml:space="preserve">Gjithsej </t>
  </si>
  <si>
    <t xml:space="preserve">                  Grafikoni 3.  Struktura e pensioistëve sipas shumës së pensionit për muajin mars të vitit 2021</t>
  </si>
  <si>
    <t>Gjandja e përfituesve të pensionit sipas grupit të shumave për muajin mars të vitit 2021</t>
  </si>
  <si>
    <t>Gjendja e përfituesve të rinj dhe të ndjerë dhe pensionet e reja minimale  për muajin mars të vitit 2021</t>
  </si>
  <si>
    <t xml:space="preserve">                Përfitues të rinj dhe të ndjerë të pensionit, dallimi dhe pensionet e reja minimale për muajin mars të vitit 2021</t>
  </si>
  <si>
    <t xml:space="preserve">                   Graf. 2. Përfitues të rinj dhe të ndjerë sipas llojit të pensionit për muajin mars të vitit 2021</t>
  </si>
  <si>
    <t>Struktura e pensionistëve sipas shumës së pensionit për muajin mars të vitit 2021</t>
  </si>
  <si>
    <t>Gjithsej mesatarja e pensionit të paguar për muajin mars të vitit 2021</t>
  </si>
  <si>
    <t xml:space="preserve">       Gjendja e përfituesve të pensionit nga pensioni i paguar sipas llojit, sipas të drejtës së arritur dhe pensionit mesatar për muajin mars të vitit 2021</t>
  </si>
  <si>
    <t xml:space="preserve">  Të dhëna për gjendjen e numrit të përfituesve të pensionit për muajin mars të vitit 2021</t>
  </si>
  <si>
    <t>Тtabela nr. 5</t>
  </si>
  <si>
    <t>Numri i përfituesve  të pensioneve më të ulëta sipas grupeve të shumave për muajin mars  të vitit 2021 година</t>
  </si>
  <si>
    <t xml:space="preserve">E drejta e realizuar deri  </t>
  </si>
  <si>
    <t xml:space="preserve">31-12-1996 </t>
  </si>
  <si>
    <t>Numri</t>
  </si>
  <si>
    <t>Shuma</t>
  </si>
  <si>
    <t xml:space="preserve">E drejta e realizuar prej </t>
  </si>
  <si>
    <t>Grupi  I</t>
  </si>
  <si>
    <t>Grupi II</t>
  </si>
  <si>
    <t>Grupi III</t>
  </si>
  <si>
    <t xml:space="preserve"> 01.01.1997</t>
  </si>
  <si>
    <t>Tabela nr. 6</t>
  </si>
  <si>
    <t xml:space="preserve">E drejta e realizuar               </t>
  </si>
  <si>
    <t>Denarë</t>
  </si>
  <si>
    <t>Numri i përfituesve të shumës më të lartë të pensionit sipas llojit për muajin mars të vitit 2021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</si>
  <si>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</si>
  <si>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</si>
  <si>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</si>
  <si>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</si>
  <si>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</si>
  <si>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</si>
  <si>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</si>
  <si>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</si>
  <si>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 xml:space="preserve">GJ I TH S E J </t>
  </si>
</sst>
</file>

<file path=xl/styles.xml><?xml version="1.0" encoding="utf-8"?>
<styleSheet xmlns="http://schemas.openxmlformats.org/spreadsheetml/2006/main">
  <numFmts count="3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  <numFmt numFmtId="189" formatCode="dd/mm/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1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1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1" fillId="0" borderId="11" xfId="0" applyNumberFormat="1" applyFont="1" applyBorder="1" applyAlignment="1">
      <alignment horizontal="right"/>
    </xf>
    <xf numFmtId="10" fontId="11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/>
    </xf>
    <xf numFmtId="10" fontId="11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horizontal="center" wrapText="1"/>
    </xf>
    <xf numFmtId="189" fontId="6" fillId="33" borderId="27" xfId="0" applyNumberFormat="1" applyFont="1" applyFill="1" applyBorder="1" applyAlignment="1">
      <alignment horizontal="center"/>
    </xf>
    <xf numFmtId="189" fontId="6" fillId="33" borderId="2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3" fillId="34" borderId="17" xfId="58" applyNumberFormat="1" applyFont="1" applyFill="1" applyBorder="1" applyAlignment="1">
      <alignment horizontal="center"/>
      <protection/>
    </xf>
    <xf numFmtId="3" fontId="3" fillId="34" borderId="17" xfId="58" applyNumberFormat="1" applyFont="1" applyFill="1" applyBorder="1" applyAlignment="1">
      <alignment/>
      <protection/>
    </xf>
    <xf numFmtId="10" fontId="5" fillId="0" borderId="11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6" xfId="58" applyFont="1" applyFill="1" applyBorder="1">
      <alignment/>
      <protection/>
    </xf>
    <xf numFmtId="0" fontId="18" fillId="0" borderId="21" xfId="0" applyFont="1" applyBorder="1" applyAlignment="1">
      <alignment horizontal="center" vertical="center"/>
    </xf>
    <xf numFmtId="0" fontId="18" fillId="37" borderId="23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3" fillId="34" borderId="40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6" fillId="33" borderId="43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44" xfId="0" applyNumberFormat="1" applyFont="1" applyFill="1" applyBorder="1" applyAlignment="1">
      <alignment horizontal="center"/>
    </xf>
    <xf numFmtId="3" fontId="3" fillId="34" borderId="45" xfId="0" applyNumberFormat="1" applyFont="1" applyFill="1" applyBorder="1" applyAlignment="1">
      <alignment horizontal="center"/>
    </xf>
    <xf numFmtId="3" fontId="3" fillId="34" borderId="46" xfId="0" applyNumberFormat="1" applyFont="1" applyFill="1" applyBorder="1" applyAlignment="1">
      <alignment horizontal="center"/>
    </xf>
    <xf numFmtId="3" fontId="3" fillId="34" borderId="47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44" xfId="0" applyNumberFormat="1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3" fillId="33" borderId="31" xfId="58" applyFont="1" applyFill="1" applyBorder="1" applyAlignment="1">
      <alignment horizontal="center" vertical="center" wrapText="1"/>
      <protection/>
    </xf>
    <xf numFmtId="0" fontId="3" fillId="33" borderId="32" xfId="58" applyFont="1" applyFill="1" applyBorder="1" applyAlignment="1">
      <alignment horizontal="center" vertical="center" wrapText="1"/>
      <protection/>
    </xf>
    <xf numFmtId="0" fontId="3" fillId="33" borderId="33" xfId="58" applyFont="1" applyFill="1" applyBorder="1" applyAlignment="1">
      <alignment horizontal="center" vertical="center" wrapText="1"/>
      <protection/>
    </xf>
    <xf numFmtId="0" fontId="3" fillId="33" borderId="34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14" fontId="6" fillId="0" borderId="49" xfId="0" applyNumberFormat="1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mars të vitit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2021</a:t>
            </a:r>
          </a:p>
        </c:rich>
      </c:tx>
      <c:layout>
        <c:manualLayout>
          <c:xMode val="factor"/>
          <c:yMode val="factor"/>
          <c:x val="0.011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22,98%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9,62%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67,05%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 '!$C$27:$C$31</c:f>
              <c:strCache/>
            </c:strRef>
          </c:cat>
          <c:val>
            <c:numRef>
              <c:f>'përfitues të pensionit 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MARS TË VITIT 2021</a:t>
            </a:r>
          </a:p>
        </c:rich>
      </c:tx>
      <c:layout>
        <c:manualLayout>
          <c:xMode val="factor"/>
          <c:yMode val="factor"/>
          <c:x val="0.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 dhe të ndjerë'!$B$5:$D$5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ndjerë'!$D$8:$D$10</c:f>
              <c:numCache/>
            </c:numRef>
          </c:val>
        </c:ser>
        <c:ser>
          <c:idx val="1"/>
          <c:order val="1"/>
          <c:tx>
            <c:strRef>
              <c:f>'përfitues të rinj dhe të ndjerë'!$E$5:$G$5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ndjerë'!$G$8:$G$10</c:f>
              <c:numCache/>
            </c:numRef>
          </c:val>
        </c:ser>
        <c:axId val="37913111"/>
        <c:axId val="5673680"/>
      </c:barChart>
      <c:catAx>
        <c:axId val="37913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311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mars të vitit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2021</a:t>
            </a:r>
          </a:p>
        </c:rich>
      </c:tx>
      <c:layout>
        <c:manualLayout>
          <c:xMode val="factor"/>
          <c:yMode val="factor"/>
          <c:x val="0.095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'min.maks.'!$A$7:$A$10</c:f>
              <c:strCache/>
            </c:strRef>
          </c:cat>
          <c:val>
            <c:numRef>
              <c:f>'min.maks.'!$F$7:$F$10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23</xdr:row>
      <xdr:rowOff>66675</xdr:rowOff>
    </xdr:from>
    <xdr:to>
      <xdr:col>5</xdr:col>
      <xdr:colOff>285750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33450" y="58102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12</xdr:row>
      <xdr:rowOff>38100</xdr:rowOff>
    </xdr:from>
    <xdr:to>
      <xdr:col>8</xdr:col>
      <xdr:colOff>314325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933450" y="2714625"/>
        <a:ext cx="58578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28575</xdr:rowOff>
    </xdr:from>
    <xdr:to>
      <xdr:col>5</xdr:col>
      <xdr:colOff>628650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571500" y="33623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1.00390625" style="11" customWidth="1"/>
    <col min="2" max="2" width="15.57421875" style="11" customWidth="1"/>
    <col min="3" max="3" width="16.28125" style="11" customWidth="1"/>
    <col min="4" max="4" width="15.00390625" style="11" customWidth="1"/>
    <col min="5" max="5" width="17.00390625" style="11" customWidth="1"/>
    <col min="6" max="6" width="16.57421875" style="11" customWidth="1"/>
    <col min="7" max="7" width="9.140625" style="11" customWidth="1"/>
    <col min="8" max="8" width="12.28125" style="11" customWidth="1"/>
    <col min="9" max="9" width="12.00390625" style="11" customWidth="1"/>
    <col min="10" max="10" width="12.421875" style="11" customWidth="1"/>
    <col min="11" max="11" width="16.28125" style="11" customWidth="1"/>
    <col min="12" max="12" width="15.421875" style="11" bestFit="1" customWidth="1"/>
    <col min="13" max="16384" width="9.140625" style="11" customWidth="1"/>
  </cols>
  <sheetData>
    <row r="1" spans="1:5" ht="15">
      <c r="A1" s="39" t="s">
        <v>8</v>
      </c>
      <c r="B1" s="62"/>
      <c r="C1" s="62"/>
      <c r="D1" s="62"/>
      <c r="E1" s="62"/>
    </row>
    <row r="2" spans="1:5" ht="15.75" customHeight="1">
      <c r="A2" s="126" t="s">
        <v>63</v>
      </c>
      <c r="B2" s="127"/>
      <c r="C2" s="127"/>
      <c r="D2" s="127"/>
      <c r="E2" s="128"/>
    </row>
    <row r="3" spans="1:5" ht="26.25" customHeight="1">
      <c r="A3" s="129"/>
      <c r="B3" s="130"/>
      <c r="C3" s="130"/>
      <c r="D3" s="130"/>
      <c r="E3" s="131"/>
    </row>
    <row r="4" spans="1:5" ht="19.5" customHeight="1">
      <c r="A4" s="116"/>
      <c r="B4" s="116"/>
      <c r="C4" s="116"/>
      <c r="D4" s="116"/>
      <c r="E4" s="12"/>
    </row>
    <row r="5" spans="1:7" ht="38.25" customHeight="1" thickBot="1">
      <c r="A5" s="134" t="s">
        <v>62</v>
      </c>
      <c r="B5" s="134"/>
      <c r="C5" s="134"/>
      <c r="D5" s="134"/>
      <c r="E5" s="134"/>
      <c r="G5" s="45"/>
    </row>
    <row r="6" spans="1:7" ht="23.25" customHeight="1">
      <c r="A6" s="46" t="s">
        <v>14</v>
      </c>
      <c r="B6" s="135" t="s">
        <v>9</v>
      </c>
      <c r="C6" s="135" t="s">
        <v>10</v>
      </c>
      <c r="D6" s="135" t="s">
        <v>11</v>
      </c>
      <c r="E6" s="132" t="s">
        <v>12</v>
      </c>
      <c r="F6" s="138"/>
      <c r="G6" s="139"/>
    </row>
    <row r="7" spans="1:5" ht="47.25" customHeight="1">
      <c r="A7" s="3" t="s">
        <v>13</v>
      </c>
      <c r="B7" s="136"/>
      <c r="C7" s="136"/>
      <c r="D7" s="136"/>
      <c r="E7" s="133"/>
    </row>
    <row r="8" spans="1:12" ht="15.75" customHeight="1">
      <c r="A8" s="39" t="s">
        <v>15</v>
      </c>
      <c r="B8" s="43">
        <v>75229</v>
      </c>
      <c r="C8" s="43">
        <v>628</v>
      </c>
      <c r="D8" s="31">
        <v>72</v>
      </c>
      <c r="E8" s="48">
        <f>SUM(B8:D8)</f>
        <v>75929</v>
      </c>
      <c r="H8" s="58"/>
      <c r="I8" s="58"/>
      <c r="J8" s="58"/>
      <c r="K8" s="58"/>
      <c r="L8" s="60"/>
    </row>
    <row r="9" spans="1:11" ht="16.5" customHeight="1">
      <c r="A9" s="3" t="s">
        <v>16</v>
      </c>
      <c r="B9" s="13">
        <v>31496</v>
      </c>
      <c r="C9" s="13">
        <v>150</v>
      </c>
      <c r="D9" s="13">
        <v>0</v>
      </c>
      <c r="E9" s="49">
        <f>SUM(B9:D9)</f>
        <v>31646</v>
      </c>
      <c r="F9" s="58"/>
      <c r="G9" s="58"/>
      <c r="H9" s="58"/>
      <c r="I9" s="58"/>
      <c r="J9" s="58"/>
      <c r="K9" s="58"/>
    </row>
    <row r="10" spans="1:12" ht="15.75" customHeight="1">
      <c r="A10" s="39" t="s">
        <v>17</v>
      </c>
      <c r="B10" s="38">
        <v>219512</v>
      </c>
      <c r="C10" s="38">
        <v>276</v>
      </c>
      <c r="D10" s="31">
        <v>15</v>
      </c>
      <c r="E10" s="48">
        <f>SUM(B10:D10)</f>
        <v>219803</v>
      </c>
      <c r="F10" s="58"/>
      <c r="G10" s="58"/>
      <c r="H10" s="58"/>
      <c r="I10" s="58"/>
      <c r="J10" s="58"/>
      <c r="K10" s="58"/>
      <c r="L10" s="60"/>
    </row>
    <row r="11" spans="1:12" ht="20.25" customHeight="1" thickBot="1">
      <c r="A11" s="40" t="s">
        <v>18</v>
      </c>
      <c r="B11" s="47">
        <f>SUM(B8:B10)</f>
        <v>326237</v>
      </c>
      <c r="C11" s="47">
        <f>SUM(C8:C10)</f>
        <v>1054</v>
      </c>
      <c r="D11" s="47">
        <f>SUM(D8:D10)</f>
        <v>87</v>
      </c>
      <c r="E11" s="50">
        <f>SUM(B11:D11)</f>
        <v>327378</v>
      </c>
      <c r="H11" s="64"/>
      <c r="I11" s="58"/>
      <c r="J11" s="58"/>
      <c r="L11" s="60"/>
    </row>
    <row r="12" spans="1:10" ht="15.75" thickBot="1">
      <c r="A12" s="4"/>
      <c r="B12" s="42"/>
      <c r="C12" s="42"/>
      <c r="D12" s="42"/>
      <c r="E12" s="14"/>
      <c r="F12" s="44"/>
      <c r="G12" s="58"/>
      <c r="I12" s="58"/>
      <c r="J12" s="58"/>
    </row>
    <row r="13" spans="1:12" ht="15">
      <c r="A13" s="3" t="s">
        <v>13</v>
      </c>
      <c r="B13" s="146" t="s">
        <v>22</v>
      </c>
      <c r="C13" s="147"/>
      <c r="D13" s="148"/>
      <c r="E13" s="14"/>
      <c r="G13" s="58"/>
      <c r="H13" s="57"/>
      <c r="I13" s="58"/>
      <c r="L13" s="60"/>
    </row>
    <row r="14" spans="1:8" ht="17.25" customHeight="1">
      <c r="A14" s="39" t="s">
        <v>15</v>
      </c>
      <c r="B14" s="149">
        <v>12570</v>
      </c>
      <c r="C14" s="150"/>
      <c r="D14" s="151"/>
      <c r="E14" s="14"/>
      <c r="G14" s="57"/>
      <c r="H14" s="58"/>
    </row>
    <row r="15" spans="1:8" ht="16.5" customHeight="1">
      <c r="A15" s="3" t="s">
        <v>16</v>
      </c>
      <c r="B15" s="143">
        <v>14142</v>
      </c>
      <c r="C15" s="144"/>
      <c r="D15" s="145"/>
      <c r="E15" s="14"/>
      <c r="G15" s="58"/>
      <c r="H15" s="44"/>
    </row>
    <row r="16" spans="1:11" ht="17.25" customHeight="1">
      <c r="A16" s="39" t="s">
        <v>17</v>
      </c>
      <c r="B16" s="149">
        <v>16911</v>
      </c>
      <c r="C16" s="150"/>
      <c r="D16" s="151"/>
      <c r="E16" s="15"/>
      <c r="G16" s="44"/>
      <c r="H16" s="59"/>
      <c r="K16" s="60"/>
    </row>
    <row r="17" spans="1:11" ht="16.5" customHeight="1">
      <c r="A17" s="54" t="s">
        <v>19</v>
      </c>
      <c r="B17" s="143">
        <v>8189</v>
      </c>
      <c r="C17" s="144"/>
      <c r="D17" s="145"/>
      <c r="E17" s="15"/>
      <c r="G17" s="59"/>
      <c r="H17" s="44"/>
      <c r="J17" s="62"/>
      <c r="K17" s="60"/>
    </row>
    <row r="18" spans="1:12" ht="16.5" customHeight="1">
      <c r="A18" s="53" t="s">
        <v>20</v>
      </c>
      <c r="B18" s="149">
        <v>23030</v>
      </c>
      <c r="C18" s="150"/>
      <c r="D18" s="151"/>
      <c r="E18" s="15"/>
      <c r="G18" s="44"/>
      <c r="H18" s="58"/>
      <c r="J18" s="55"/>
      <c r="L18" s="60"/>
    </row>
    <row r="19" spans="1:11" ht="18.75" customHeight="1" thickBot="1">
      <c r="A19" s="40" t="s">
        <v>18</v>
      </c>
      <c r="B19" s="140">
        <v>15664</v>
      </c>
      <c r="C19" s="141"/>
      <c r="D19" s="142"/>
      <c r="E19" s="15"/>
      <c r="G19" s="58"/>
      <c r="H19" s="58"/>
      <c r="K19" s="60"/>
    </row>
    <row r="20" spans="1:8" ht="19.5" customHeight="1">
      <c r="A20" s="44"/>
      <c r="B20" s="14"/>
      <c r="C20" s="14"/>
      <c r="D20" s="14"/>
      <c r="E20" s="15"/>
      <c r="F20" s="4"/>
      <c r="G20" s="58"/>
      <c r="H20" s="58"/>
    </row>
    <row r="21" spans="1:12" ht="18" customHeight="1">
      <c r="A21" s="137" t="s">
        <v>61</v>
      </c>
      <c r="B21" s="137"/>
      <c r="C21" s="137"/>
      <c r="D21" s="137"/>
      <c r="E21" s="137"/>
      <c r="F21" s="67">
        <v>15664</v>
      </c>
      <c r="G21" s="44"/>
      <c r="H21" s="44"/>
      <c r="K21" s="60"/>
      <c r="L21" s="63"/>
    </row>
    <row r="22" spans="1:11" ht="12.75">
      <c r="A22" s="44"/>
      <c r="B22" s="44"/>
      <c r="C22" s="44"/>
      <c r="D22" s="44"/>
      <c r="E22" s="44"/>
      <c r="F22" s="44"/>
      <c r="G22" s="44"/>
      <c r="H22" s="93"/>
      <c r="K22" s="60"/>
    </row>
    <row r="23" spans="1:12" ht="15">
      <c r="A23" s="5" t="s">
        <v>21</v>
      </c>
      <c r="B23" s="125" t="s">
        <v>60</v>
      </c>
      <c r="C23" s="125"/>
      <c r="D23" s="125"/>
      <c r="E23" s="125"/>
      <c r="F23" s="125"/>
      <c r="G23" s="44"/>
      <c r="H23" s="44"/>
      <c r="L23" s="63"/>
    </row>
    <row r="24" spans="1:8" ht="15">
      <c r="A24" s="4"/>
      <c r="E24" s="4"/>
      <c r="F24" s="4"/>
      <c r="G24" s="44"/>
      <c r="H24" s="44"/>
    </row>
    <row r="25" spans="1:13" ht="15">
      <c r="A25" s="4"/>
      <c r="F25" s="4"/>
      <c r="G25" s="44"/>
      <c r="H25" s="44"/>
      <c r="M25" s="60"/>
    </row>
    <row r="26" spans="1:8" ht="15">
      <c r="A26" s="4"/>
      <c r="F26" s="4"/>
      <c r="G26" s="4"/>
      <c r="H26" s="44"/>
    </row>
    <row r="27" spans="1:8" ht="15">
      <c r="A27" s="4"/>
      <c r="C27" s="6" t="s">
        <v>0</v>
      </c>
      <c r="D27" s="65">
        <f>B8</f>
        <v>75229</v>
      </c>
      <c r="E27" s="7">
        <f aca="true" t="shared" si="0" ref="E27:E32">D27*100/$D$32</f>
        <v>22.979247231029575</v>
      </c>
      <c r="F27" s="4"/>
      <c r="G27" s="4"/>
      <c r="H27" s="44"/>
    </row>
    <row r="28" spans="1:10" ht="15">
      <c r="A28" s="4"/>
      <c r="C28" s="6" t="s">
        <v>1</v>
      </c>
      <c r="D28" s="65">
        <f>B9</f>
        <v>31496</v>
      </c>
      <c r="E28" s="7">
        <f t="shared" si="0"/>
        <v>9.620683124705998</v>
      </c>
      <c r="F28" s="4"/>
      <c r="G28" s="4"/>
      <c r="I28" s="18"/>
      <c r="J28" s="18"/>
    </row>
    <row r="29" spans="1:12" ht="15">
      <c r="A29" s="4"/>
      <c r="C29" s="6" t="s">
        <v>2</v>
      </c>
      <c r="D29" s="65">
        <f>B10</f>
        <v>219512</v>
      </c>
      <c r="E29" s="7">
        <f t="shared" si="0"/>
        <v>67.05154286482292</v>
      </c>
      <c r="F29" s="4"/>
      <c r="G29" s="4"/>
      <c r="I29" s="18"/>
      <c r="J29" s="41"/>
      <c r="K29" s="18"/>
      <c r="L29" s="18"/>
    </row>
    <row r="30" spans="1:10" ht="15">
      <c r="A30" s="4"/>
      <c r="B30" s="4"/>
      <c r="C30" s="8" t="s">
        <v>4</v>
      </c>
      <c r="D30" s="31">
        <f>C11</f>
        <v>1054</v>
      </c>
      <c r="E30" s="7">
        <f t="shared" si="0"/>
        <v>0.32195199433071253</v>
      </c>
      <c r="F30" s="4"/>
      <c r="G30" s="4"/>
      <c r="I30" s="18"/>
      <c r="J30" s="41"/>
    </row>
    <row r="31" spans="1:10" ht="15">
      <c r="A31" s="4"/>
      <c r="B31" s="4"/>
      <c r="C31" s="8" t="s">
        <v>5</v>
      </c>
      <c r="D31" s="31">
        <f>D11</f>
        <v>87</v>
      </c>
      <c r="E31" s="7">
        <f t="shared" si="0"/>
        <v>0.026574785110789364</v>
      </c>
      <c r="F31" s="4"/>
      <c r="G31" s="4"/>
      <c r="I31" s="18"/>
      <c r="J31" s="18"/>
    </row>
    <row r="32" spans="1:7" ht="15">
      <c r="A32" s="4"/>
      <c r="B32" s="4"/>
      <c r="C32" s="8" t="s">
        <v>6</v>
      </c>
      <c r="D32" s="66">
        <f>SUM(D27:D31)</f>
        <v>327378</v>
      </c>
      <c r="E32" s="7">
        <f t="shared" si="0"/>
        <v>100</v>
      </c>
      <c r="F32" s="4"/>
      <c r="G32" s="4"/>
    </row>
    <row r="33" spans="1:7" ht="15">
      <c r="A33" s="4"/>
      <c r="B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7" spans="1:7" ht="40.5" customHeight="1">
      <c r="A37" s="124"/>
      <c r="B37" s="124"/>
      <c r="C37" s="124"/>
      <c r="D37" s="124"/>
      <c r="E37" s="124"/>
      <c r="F37" s="124"/>
      <c r="G37" s="124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B19:D19"/>
    <mergeCell ref="B17:D17"/>
    <mergeCell ref="B13:D13"/>
    <mergeCell ref="B14:D14"/>
    <mergeCell ref="B15:D15"/>
    <mergeCell ref="B16:D16"/>
    <mergeCell ref="B18:D18"/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3.4218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ht="15">
      <c r="A1" s="39" t="s">
        <v>23</v>
      </c>
    </row>
    <row r="2" spans="1:11" ht="17.25" customHeight="1">
      <c r="A2" s="126" t="s">
        <v>57</v>
      </c>
      <c r="B2" s="127"/>
      <c r="C2" s="127"/>
      <c r="D2" s="127"/>
      <c r="E2" s="127"/>
      <c r="F2" s="127"/>
      <c r="G2" s="127"/>
      <c r="H2" s="127"/>
      <c r="I2" s="128"/>
      <c r="J2" s="2"/>
      <c r="K2" s="2"/>
    </row>
    <row r="3" spans="1:11" ht="11.25" customHeight="1">
      <c r="A3" s="129"/>
      <c r="B3" s="130"/>
      <c r="C3" s="130"/>
      <c r="D3" s="130"/>
      <c r="E3" s="130"/>
      <c r="F3" s="130"/>
      <c r="G3" s="130"/>
      <c r="H3" s="130"/>
      <c r="I3" s="131"/>
      <c r="J3" s="2"/>
      <c r="K3" s="2"/>
    </row>
    <row r="4" spans="1:11" ht="20.25" customHeight="1" thickBot="1">
      <c r="A4" s="158" t="s">
        <v>58</v>
      </c>
      <c r="B4" s="158"/>
      <c r="C4" s="158"/>
      <c r="D4" s="158"/>
      <c r="E4" s="158"/>
      <c r="F4" s="158"/>
      <c r="G4" s="158"/>
      <c r="H4" s="158"/>
      <c r="I4" s="158"/>
      <c r="J4" s="9"/>
      <c r="K4" s="9"/>
    </row>
    <row r="5" spans="1:11" ht="19.5" customHeight="1">
      <c r="A5" s="160" t="s">
        <v>24</v>
      </c>
      <c r="B5" s="152" t="s">
        <v>25</v>
      </c>
      <c r="C5" s="153"/>
      <c r="D5" s="154"/>
      <c r="E5" s="155" t="s">
        <v>26</v>
      </c>
      <c r="F5" s="156"/>
      <c r="G5" s="157"/>
      <c r="H5" s="117" t="s">
        <v>27</v>
      </c>
      <c r="I5" s="162" t="s">
        <v>28</v>
      </c>
      <c r="J5" s="2"/>
      <c r="K5" s="2"/>
    </row>
    <row r="6" spans="1:9" ht="30" customHeight="1">
      <c r="A6" s="161"/>
      <c r="B6" s="10" t="s">
        <v>29</v>
      </c>
      <c r="C6" s="10" t="s">
        <v>30</v>
      </c>
      <c r="D6" s="10" t="s">
        <v>31</v>
      </c>
      <c r="E6" s="10" t="s">
        <v>29</v>
      </c>
      <c r="F6" s="10" t="s">
        <v>30</v>
      </c>
      <c r="G6" s="10" t="s">
        <v>31</v>
      </c>
      <c r="H6" s="33" t="s">
        <v>3</v>
      </c>
      <c r="I6" s="163"/>
    </row>
    <row r="7" spans="1:9" ht="15">
      <c r="A7" s="22">
        <v>0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6">
        <v>8</v>
      </c>
    </row>
    <row r="8" spans="1:9" ht="16.5" customHeight="1">
      <c r="A8" s="37" t="s">
        <v>32</v>
      </c>
      <c r="B8" s="31">
        <v>752</v>
      </c>
      <c r="C8" s="31">
        <v>52</v>
      </c>
      <c r="D8" s="38">
        <f>SUM(B8:C8)</f>
        <v>804</v>
      </c>
      <c r="E8" s="31">
        <v>378</v>
      </c>
      <c r="F8" s="31">
        <v>9</v>
      </c>
      <c r="G8" s="31">
        <f>SUM(E8:F8)</f>
        <v>387</v>
      </c>
      <c r="H8" s="110">
        <f>D8-G8</f>
        <v>417</v>
      </c>
      <c r="I8" s="29">
        <v>416</v>
      </c>
    </row>
    <row r="9" spans="1:9" ht="15.75" customHeight="1">
      <c r="A9" s="3" t="s">
        <v>33</v>
      </c>
      <c r="B9" s="13">
        <v>35</v>
      </c>
      <c r="C9" s="13">
        <v>24</v>
      </c>
      <c r="D9" s="23">
        <f>SUM(B9:C9)</f>
        <v>59</v>
      </c>
      <c r="E9" s="13">
        <v>155</v>
      </c>
      <c r="F9" s="13">
        <v>46</v>
      </c>
      <c r="G9" s="61">
        <f>SUM(E9:F9)</f>
        <v>201</v>
      </c>
      <c r="H9" s="24">
        <f>D9-G9</f>
        <v>-142</v>
      </c>
      <c r="I9" s="30">
        <v>25</v>
      </c>
    </row>
    <row r="10" spans="1:9" ht="16.5" customHeight="1">
      <c r="A10" s="37" t="s">
        <v>34</v>
      </c>
      <c r="B10" s="31">
        <v>987</v>
      </c>
      <c r="C10" s="31">
        <v>711</v>
      </c>
      <c r="D10" s="38">
        <f>SUM(B10:C10)</f>
        <v>1698</v>
      </c>
      <c r="E10" s="31">
        <v>671</v>
      </c>
      <c r="F10" s="31">
        <v>186</v>
      </c>
      <c r="G10" s="31">
        <f>SUM(E10:F10)</f>
        <v>857</v>
      </c>
      <c r="H10" s="35">
        <f>D10-G10</f>
        <v>841</v>
      </c>
      <c r="I10" s="29">
        <v>547</v>
      </c>
    </row>
    <row r="11" spans="1:9" ht="18" customHeight="1" thickBot="1">
      <c r="A11" s="32" t="s">
        <v>31</v>
      </c>
      <c r="B11" s="87">
        <f>SUM(B8:B10)</f>
        <v>1774</v>
      </c>
      <c r="C11" s="87">
        <f>SUM(C8:C10)</f>
        <v>787</v>
      </c>
      <c r="D11" s="87">
        <f>SUM(B11:C11)</f>
        <v>2561</v>
      </c>
      <c r="E11" s="87">
        <f>SUM(E8:E10)</f>
        <v>1204</v>
      </c>
      <c r="F11" s="87">
        <f>SUM(F8:F10)</f>
        <v>241</v>
      </c>
      <c r="G11" s="87">
        <f>SUM(E11:F11)</f>
        <v>1445</v>
      </c>
      <c r="H11" s="88">
        <f>D11-G11</f>
        <v>1116</v>
      </c>
      <c r="I11" s="68">
        <f>SUM(I8:I10)</f>
        <v>988</v>
      </c>
    </row>
    <row r="12" spans="1:9" ht="15.75" customHeight="1">
      <c r="A12" s="159" t="s">
        <v>59</v>
      </c>
      <c r="B12" s="159"/>
      <c r="C12" s="159"/>
      <c r="D12" s="159"/>
      <c r="E12" s="159"/>
      <c r="F12" s="159"/>
      <c r="G12" s="159"/>
      <c r="H12" s="159"/>
      <c r="I12" s="159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6"/>
      <c r="B14" s="16"/>
      <c r="C14" s="16"/>
      <c r="D14" s="16"/>
      <c r="E14" s="11"/>
      <c r="F14" s="11"/>
      <c r="G14" s="11"/>
      <c r="H14" s="11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 password="C73A" sheet="1" formatCells="0" formatColumns="0" formatRows="0" insertColumns="0" insertRows="0" insertHyperlinks="0" deleteColumns="0" deleteRows="0" sort="0" autoFilter="0" pivotTables="0"/>
  <mergeCells count="7">
    <mergeCell ref="A2:I3"/>
    <mergeCell ref="B5:D5"/>
    <mergeCell ref="E5:G5"/>
    <mergeCell ref="A4:I4"/>
    <mergeCell ref="A12:I12"/>
    <mergeCell ref="A5:A6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5.8515625" style="95" customWidth="1"/>
    <col min="2" max="2" width="33.140625" style="95" customWidth="1"/>
    <col min="3" max="3" width="36.421875" style="95" customWidth="1"/>
    <col min="4" max="10" width="9.140625" style="95" customWidth="1"/>
    <col min="11" max="11" width="7.8515625" style="95" customWidth="1"/>
    <col min="12" max="12" width="8.140625" style="95" customWidth="1"/>
    <col min="13" max="238" width="9.140625" style="95" customWidth="1"/>
    <col min="239" max="239" width="15.8515625" style="95" customWidth="1"/>
    <col min="240" max="240" width="29.00390625" style="95" customWidth="1"/>
    <col min="241" max="241" width="36.421875" style="95" customWidth="1"/>
    <col min="242" max="16384" width="9.140625" style="95" customWidth="1"/>
  </cols>
  <sheetData>
    <row r="1" ht="15">
      <c r="A1" s="39" t="s">
        <v>35</v>
      </c>
    </row>
    <row r="2" ht="15">
      <c r="C2" s="96"/>
    </row>
    <row r="3" spans="1:3" ht="18">
      <c r="A3" s="118" t="s">
        <v>36</v>
      </c>
      <c r="B3" s="118"/>
      <c r="C3" s="118"/>
    </row>
    <row r="4" spans="2:3" ht="15.75" thickBot="1">
      <c r="B4" s="97"/>
      <c r="C4" s="97"/>
    </row>
    <row r="5" spans="1:3" ht="30.75" thickBot="1">
      <c r="A5" s="106" t="s">
        <v>37</v>
      </c>
      <c r="B5" s="107" t="s">
        <v>38</v>
      </c>
      <c r="C5" s="108" t="s">
        <v>39</v>
      </c>
    </row>
    <row r="6" spans="1:256" ht="15.75">
      <c r="A6" s="104">
        <v>2006</v>
      </c>
      <c r="B6" s="105">
        <v>0.0048</v>
      </c>
      <c r="C6" s="105">
        <v>0.0218</v>
      </c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ht="15.75">
      <c r="A7" s="98">
        <v>2007</v>
      </c>
      <c r="B7" s="99">
        <v>0.0064</v>
      </c>
      <c r="C7" s="99">
        <v>0.0104</v>
      </c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ht="15.75">
      <c r="A8" s="98">
        <v>2008</v>
      </c>
      <c r="B8" s="99">
        <v>0.13</v>
      </c>
      <c r="C8" s="101">
        <v>0.0765</v>
      </c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ht="15.75">
      <c r="A9" s="98">
        <v>2009</v>
      </c>
      <c r="B9" s="101">
        <v>0.035</v>
      </c>
      <c r="C9" s="101">
        <v>0.0202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5.75">
      <c r="A10" s="98">
        <v>2010</v>
      </c>
      <c r="B10" s="99">
        <v>0.003</v>
      </c>
      <c r="C10" s="99">
        <v>0.011</v>
      </c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ht="15.75">
      <c r="A11" s="98">
        <v>2011</v>
      </c>
      <c r="B11" s="99">
        <v>0.0075</v>
      </c>
      <c r="C11" s="102">
        <v>0.021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ht="15.75">
      <c r="A12" s="98">
        <v>2012</v>
      </c>
      <c r="B12" s="101">
        <v>0.0031</v>
      </c>
      <c r="C12" s="101">
        <v>0.014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19.5" customHeight="1">
      <c r="A13" s="98">
        <v>2013</v>
      </c>
      <c r="B13" s="101">
        <v>0.0115</v>
      </c>
      <c r="C13" s="101">
        <v>0.0075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35.25" customHeight="1">
      <c r="A14" s="98">
        <v>2014</v>
      </c>
      <c r="B14" s="164" t="s">
        <v>40</v>
      </c>
      <c r="C14" s="164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33" customHeight="1">
      <c r="A15" s="98">
        <v>2015</v>
      </c>
      <c r="B15" s="164" t="s">
        <v>41</v>
      </c>
      <c r="C15" s="164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32.25" customHeight="1">
      <c r="A16" s="103">
        <v>2016</v>
      </c>
      <c r="B16" s="164" t="s">
        <v>42</v>
      </c>
      <c r="C16" s="164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ht="15.75">
      <c r="A17" s="98">
        <v>2017</v>
      </c>
      <c r="B17" s="101">
        <v>0.0082</v>
      </c>
      <c r="C17" s="101">
        <v>0.0076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15.75">
      <c r="A18" s="98">
        <v>2018</v>
      </c>
      <c r="B18" s="101">
        <v>0.0169</v>
      </c>
      <c r="C18" s="101">
        <v>0.018</v>
      </c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ht="15.75">
      <c r="A19" s="98">
        <v>2019</v>
      </c>
      <c r="B19" s="101">
        <v>0.007</v>
      </c>
      <c r="C19" s="101">
        <v>0.004</v>
      </c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3" ht="56.25" customHeight="1">
      <c r="A20" s="98">
        <v>2020</v>
      </c>
      <c r="B20" s="109" t="s">
        <v>43</v>
      </c>
      <c r="C20" s="101">
        <v>0.006</v>
      </c>
    </row>
    <row r="21" spans="1:3" ht="15.75">
      <c r="A21" s="98">
        <v>2021</v>
      </c>
      <c r="B21" s="114">
        <v>0.012</v>
      </c>
      <c r="C21" s="101"/>
    </row>
  </sheetData>
  <sheetProtection password="C73A" sheet="1" formatCells="0" formatColumns="0" formatRows="0" insertColumns="0" insertRows="0" insertHyperlinks="0" deleteColumns="0" deleteRow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5.421875" style="11" customWidth="1"/>
    <col min="2" max="2" width="12.421875" style="11" customWidth="1"/>
    <col min="3" max="3" width="13.8515625" style="11" customWidth="1"/>
    <col min="4" max="4" width="12.140625" style="11" customWidth="1"/>
    <col min="5" max="5" width="13.00390625" style="11" customWidth="1"/>
    <col min="6" max="6" width="13.57421875" style="11" customWidth="1"/>
    <col min="7" max="16384" width="9.140625" style="11" customWidth="1"/>
  </cols>
  <sheetData>
    <row r="1" spans="1:6" ht="15">
      <c r="A1" s="39" t="s">
        <v>44</v>
      </c>
      <c r="B1" s="62"/>
      <c r="C1" s="62"/>
      <c r="D1" s="62"/>
      <c r="E1" s="62"/>
      <c r="F1" s="62"/>
    </row>
    <row r="2" spans="1:7" ht="15" customHeight="1">
      <c r="A2" s="165" t="s">
        <v>56</v>
      </c>
      <c r="B2" s="166"/>
      <c r="C2" s="166"/>
      <c r="D2" s="166"/>
      <c r="E2" s="166"/>
      <c r="F2" s="167"/>
      <c r="G2" s="1"/>
    </row>
    <row r="3" spans="1:7" ht="27.75" customHeight="1">
      <c r="A3" s="168"/>
      <c r="B3" s="169"/>
      <c r="C3" s="169"/>
      <c r="D3" s="169"/>
      <c r="E3" s="169"/>
      <c r="F3" s="170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7.25" customHeight="1" thickBot="1">
      <c r="A5" s="171" t="s">
        <v>56</v>
      </c>
      <c r="B5" s="171"/>
      <c r="C5" s="171"/>
      <c r="D5" s="171"/>
      <c r="E5" s="171"/>
      <c r="F5" s="171"/>
      <c r="G5" s="1"/>
    </row>
    <row r="6" spans="1:7" ht="31.5" customHeight="1">
      <c r="A6" s="119" t="s">
        <v>45</v>
      </c>
      <c r="B6" s="25" t="s">
        <v>46</v>
      </c>
      <c r="C6" s="25" t="s">
        <v>47</v>
      </c>
      <c r="D6" s="25" t="s">
        <v>48</v>
      </c>
      <c r="E6" s="25" t="s">
        <v>31</v>
      </c>
      <c r="F6" s="26" t="s">
        <v>49</v>
      </c>
      <c r="G6" s="18"/>
    </row>
    <row r="7" spans="1:7" ht="21.75" customHeight="1">
      <c r="A7" s="39" t="s">
        <v>50</v>
      </c>
      <c r="B7" s="110">
        <v>8922</v>
      </c>
      <c r="C7" s="110">
        <v>2539</v>
      </c>
      <c r="D7" s="110">
        <v>13429</v>
      </c>
      <c r="E7" s="51">
        <f>SUM(B7:D7)</f>
        <v>24890</v>
      </c>
      <c r="F7" s="27">
        <f>E7/$E$11*100</f>
        <v>7.6294227815974285</v>
      </c>
      <c r="G7" s="18"/>
    </row>
    <row r="8" spans="1:7" ht="18.75" customHeight="1">
      <c r="A8" s="3" t="s">
        <v>51</v>
      </c>
      <c r="B8" s="111">
        <v>37284</v>
      </c>
      <c r="C8" s="111">
        <v>9726</v>
      </c>
      <c r="D8" s="111">
        <v>46176</v>
      </c>
      <c r="E8" s="52">
        <f>SUM(B8:D8)</f>
        <v>93186</v>
      </c>
      <c r="F8" s="28">
        <f>E8/$E$11*100</f>
        <v>28.56389679895291</v>
      </c>
      <c r="G8" s="18"/>
    </row>
    <row r="9" spans="1:7" ht="18" customHeight="1">
      <c r="A9" s="39" t="s">
        <v>52</v>
      </c>
      <c r="B9" s="110">
        <v>28910</v>
      </c>
      <c r="C9" s="110">
        <v>19171</v>
      </c>
      <c r="D9" s="110">
        <v>157233</v>
      </c>
      <c r="E9" s="51">
        <f>SUM(B9:D9)</f>
        <v>205314</v>
      </c>
      <c r="F9" s="27">
        <f>E9/$E$11*100</f>
        <v>62.9340019678945</v>
      </c>
      <c r="G9" s="18"/>
    </row>
    <row r="10" spans="1:7" ht="19.5" customHeight="1">
      <c r="A10" s="3" t="s">
        <v>53</v>
      </c>
      <c r="B10" s="111">
        <v>113</v>
      </c>
      <c r="C10" s="111">
        <v>60</v>
      </c>
      <c r="D10" s="111">
        <v>2674</v>
      </c>
      <c r="E10" s="52">
        <f>SUM(B10:D10)</f>
        <v>2847</v>
      </c>
      <c r="F10" s="28">
        <f>E10/$E$11*100</f>
        <v>0.8726784515551577</v>
      </c>
      <c r="G10" s="18"/>
    </row>
    <row r="11" spans="1:7" ht="22.5" customHeight="1" thickBot="1">
      <c r="A11" s="89" t="s">
        <v>54</v>
      </c>
      <c r="B11" s="112">
        <f>SUM(B7:B10)</f>
        <v>75229</v>
      </c>
      <c r="C11" s="112">
        <f>SUM(C7:C10)</f>
        <v>31496</v>
      </c>
      <c r="D11" s="112">
        <f>SUM(D7:D10)</f>
        <v>219512</v>
      </c>
      <c r="E11" s="113">
        <f>SUM(E7:E10)</f>
        <v>326237</v>
      </c>
      <c r="F11" s="56">
        <f>SUM(F7:F10)</f>
        <v>100</v>
      </c>
      <c r="G11" s="18"/>
    </row>
    <row r="12" spans="1:7" ht="12.75">
      <c r="A12" s="18"/>
      <c r="B12" s="18"/>
      <c r="C12" s="18"/>
      <c r="D12" s="18"/>
      <c r="E12" s="18"/>
      <c r="F12" s="18"/>
      <c r="G12" s="18"/>
    </row>
    <row r="13" spans="1:7" ht="15">
      <c r="A13" s="172" t="s">
        <v>55</v>
      </c>
      <c r="B13" s="172"/>
      <c r="C13" s="172"/>
      <c r="D13" s="172"/>
      <c r="E13" s="172"/>
      <c r="F13" s="172"/>
      <c r="G13" s="18"/>
    </row>
    <row r="14" ht="12.75">
      <c r="G14" s="18"/>
    </row>
    <row r="15" spans="1:7" ht="12.75">
      <c r="A15" s="17"/>
      <c r="B15" s="18"/>
      <c r="C15" s="18"/>
      <c r="D15" s="18"/>
      <c r="E15" s="18"/>
      <c r="F15" s="19"/>
      <c r="G15" s="17"/>
    </row>
    <row r="16" spans="1:7" ht="12.75">
      <c r="A16" s="17"/>
      <c r="B16" s="17"/>
      <c r="C16" s="17"/>
      <c r="D16" s="17"/>
      <c r="E16" s="20"/>
      <c r="F16" s="19"/>
      <c r="G16" s="17"/>
    </row>
    <row r="17" spans="1:7" ht="12.75">
      <c r="A17" s="17"/>
      <c r="B17" s="17"/>
      <c r="C17" s="17"/>
      <c r="D17" s="17"/>
      <c r="E17" s="20"/>
      <c r="F17" s="19"/>
      <c r="G17" s="17"/>
    </row>
    <row r="18" spans="1:7" ht="12.75">
      <c r="A18" s="17"/>
      <c r="B18" s="17"/>
      <c r="C18" s="20"/>
      <c r="D18" s="17"/>
      <c r="E18" s="20"/>
      <c r="F18" s="19"/>
      <c r="G18" s="19"/>
    </row>
    <row r="19" spans="1:7" ht="12.75">
      <c r="A19" s="17"/>
      <c r="B19" s="17"/>
      <c r="C19" s="20"/>
      <c r="D19" s="17"/>
      <c r="E19" s="20"/>
      <c r="F19" s="19"/>
      <c r="G19" s="19"/>
    </row>
    <row r="20" spans="1:7" ht="12.75">
      <c r="A20" s="17"/>
      <c r="B20" s="17"/>
      <c r="C20" s="20"/>
      <c r="D20" s="17"/>
      <c r="E20" s="20"/>
      <c r="F20" s="19"/>
      <c r="G20" s="19"/>
    </row>
    <row r="21" spans="1:7" ht="12.75">
      <c r="A21" s="17"/>
      <c r="B21" s="17"/>
      <c r="C21" s="20"/>
      <c r="D21" s="17"/>
      <c r="E21" s="20"/>
      <c r="F21" s="19"/>
      <c r="G21" s="19"/>
    </row>
    <row r="22" spans="1:7" ht="12.75">
      <c r="A22" s="17"/>
      <c r="B22" s="17"/>
      <c r="C22" s="20"/>
      <c r="D22" s="17"/>
      <c r="E22" s="20"/>
      <c r="F22" s="19"/>
      <c r="G22" s="19"/>
    </row>
    <row r="23" spans="1:7" ht="12.75">
      <c r="A23" s="17"/>
      <c r="B23" s="17"/>
      <c r="C23" s="20"/>
      <c r="D23" s="17"/>
      <c r="E23" s="20"/>
      <c r="F23" s="19"/>
      <c r="G23" s="19"/>
    </row>
    <row r="24" spans="1:7" ht="12.75">
      <c r="A24" s="17"/>
      <c r="B24" s="17"/>
      <c r="C24" s="20"/>
      <c r="D24" s="17"/>
      <c r="E24" s="20"/>
      <c r="F24" s="19"/>
      <c r="G24" s="19"/>
    </row>
    <row r="25" spans="1:7" ht="12.75">
      <c r="A25" s="17"/>
      <c r="B25" s="17"/>
      <c r="C25" s="20"/>
      <c r="D25" s="17"/>
      <c r="E25" s="20"/>
      <c r="F25" s="19"/>
      <c r="G25" s="19"/>
    </row>
    <row r="26" spans="1:7" ht="12.75">
      <c r="A26" s="17"/>
      <c r="B26" s="17"/>
      <c r="C26" s="20"/>
      <c r="D26" s="17"/>
      <c r="E26" s="20"/>
      <c r="F26" s="19"/>
      <c r="G26" s="19"/>
    </row>
    <row r="27" spans="1:7" ht="12.75">
      <c r="A27" s="17"/>
      <c r="B27" s="17"/>
      <c r="C27" s="20"/>
      <c r="D27" s="17"/>
      <c r="E27" s="20"/>
      <c r="F27" s="19"/>
      <c r="G27" s="19"/>
    </row>
    <row r="28" spans="1:7" ht="12.75">
      <c r="A28" s="17"/>
      <c r="B28" s="17"/>
      <c r="C28" s="17"/>
      <c r="D28" s="17"/>
      <c r="E28" s="17"/>
      <c r="F28" s="17"/>
      <c r="G28" s="19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2.75">
      <c r="A30" s="17"/>
      <c r="B30" s="17"/>
      <c r="C30" s="17"/>
      <c r="D30" s="17"/>
      <c r="E30" s="17"/>
      <c r="F30" s="17"/>
      <c r="G30" s="17"/>
    </row>
    <row r="31" spans="1:7" ht="15">
      <c r="A31" s="21"/>
      <c r="B31" s="17"/>
      <c r="C31" s="17"/>
      <c r="D31" s="17"/>
      <c r="E31" s="17"/>
      <c r="F31" s="17"/>
      <c r="G31" s="17"/>
    </row>
    <row r="32" spans="1:7" ht="15">
      <c r="A32" s="21"/>
      <c r="B32" s="17"/>
      <c r="C32" s="17"/>
      <c r="D32" s="17"/>
      <c r="E32" s="17"/>
      <c r="F32" s="17"/>
      <c r="G32" s="17"/>
    </row>
    <row r="33" spans="1:7" ht="15">
      <c r="A33" s="1"/>
      <c r="B33" s="20"/>
      <c r="C33" s="20"/>
      <c r="D33" s="20"/>
      <c r="E33" s="20"/>
      <c r="F33" s="20"/>
      <c r="G33" s="17"/>
    </row>
    <row r="34" spans="1:7" ht="12.75">
      <c r="A34" s="17"/>
      <c r="B34" s="17"/>
      <c r="C34" s="17"/>
      <c r="D34" s="17"/>
      <c r="E34" s="17"/>
      <c r="F34" s="17"/>
      <c r="G34" s="20"/>
    </row>
    <row r="35" spans="1:7" ht="12.75">
      <c r="A35" s="17"/>
      <c r="B35" s="17"/>
      <c r="C35" s="17"/>
      <c r="D35" s="17"/>
      <c r="E35" s="17"/>
      <c r="F35" s="17"/>
      <c r="G35" s="17"/>
    </row>
    <row r="36" ht="12.75">
      <c r="G36" s="17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F3"/>
    <mergeCell ref="A5:F5"/>
    <mergeCell ref="A13:F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7.00390625" style="16" customWidth="1"/>
    <col min="2" max="2" width="22.00390625" style="16" customWidth="1"/>
    <col min="3" max="3" width="15.57421875" style="16" customWidth="1"/>
    <col min="4" max="4" width="15.28125" style="16" customWidth="1"/>
    <col min="5" max="5" width="16.00390625" style="16" customWidth="1"/>
    <col min="6" max="6" width="9.7109375" style="16" customWidth="1"/>
    <col min="7" max="7" width="9.140625" style="16" customWidth="1"/>
    <col min="8" max="8" width="11.8515625" style="16" bestFit="1" customWidth="1"/>
    <col min="9" max="16384" width="9.140625" style="16" customWidth="1"/>
  </cols>
  <sheetData>
    <row r="1" spans="1:2" ht="15">
      <c r="A1" s="39" t="s">
        <v>64</v>
      </c>
      <c r="B1" s="39"/>
    </row>
    <row r="2" spans="1:6" ht="14.25" customHeight="1">
      <c r="A2" s="176" t="s">
        <v>65</v>
      </c>
      <c r="B2" s="176"/>
      <c r="C2" s="176"/>
      <c r="D2" s="176"/>
      <c r="E2" s="176"/>
      <c r="F2" s="176"/>
    </row>
    <row r="3" spans="1:6" ht="23.25" customHeight="1">
      <c r="A3" s="176"/>
      <c r="B3" s="176"/>
      <c r="C3" s="176"/>
      <c r="D3" s="176"/>
      <c r="E3" s="176"/>
      <c r="F3" s="176"/>
    </row>
    <row r="4" spans="1:6" ht="15" customHeight="1">
      <c r="A4" s="176"/>
      <c r="B4" s="176"/>
      <c r="C4" s="176"/>
      <c r="D4" s="176"/>
      <c r="E4" s="176"/>
      <c r="F4" s="176"/>
    </row>
    <row r="5" ht="15.75" thickBot="1"/>
    <row r="6" spans="2:5" ht="15.75" thickBot="1">
      <c r="B6" s="79" t="s">
        <v>66</v>
      </c>
      <c r="C6" s="80"/>
      <c r="D6" s="80"/>
      <c r="E6" s="80"/>
    </row>
    <row r="7" spans="2:5" ht="35.25" customHeight="1" thickBot="1">
      <c r="B7" s="173" t="s">
        <v>67</v>
      </c>
      <c r="C7" s="120" t="s">
        <v>68</v>
      </c>
      <c r="D7" s="120" t="s">
        <v>49</v>
      </c>
      <c r="E7" s="120" t="s">
        <v>69</v>
      </c>
    </row>
    <row r="8" spans="2:5" ht="15.75" thickBot="1">
      <c r="B8" s="174"/>
      <c r="C8" s="75"/>
      <c r="D8" s="75"/>
      <c r="E8" s="75"/>
    </row>
    <row r="9" spans="2:9" ht="15.75" thickBot="1">
      <c r="B9" s="76" t="s">
        <v>71</v>
      </c>
      <c r="C9" s="69">
        <v>1892</v>
      </c>
      <c r="D9" s="70">
        <f>C9/$C$12</f>
        <v>0.15714285714285714</v>
      </c>
      <c r="E9" s="71">
        <v>12649</v>
      </c>
      <c r="F9" s="82"/>
      <c r="G9" s="115"/>
      <c r="H9" s="81"/>
      <c r="I9" s="82"/>
    </row>
    <row r="10" spans="2:9" ht="15.75" thickBot="1">
      <c r="B10" s="76" t="s">
        <v>72</v>
      </c>
      <c r="C10" s="69">
        <v>2707</v>
      </c>
      <c r="D10" s="70">
        <f>C10/$C$12</f>
        <v>0.22483388704318938</v>
      </c>
      <c r="E10" s="71">
        <v>12398</v>
      </c>
      <c r="F10" s="82"/>
      <c r="G10" s="81"/>
      <c r="H10" s="81"/>
      <c r="I10" s="82"/>
    </row>
    <row r="11" spans="2:9" ht="15.75" thickBot="1">
      <c r="B11" s="76" t="s">
        <v>73</v>
      </c>
      <c r="C11" s="69">
        <v>7441</v>
      </c>
      <c r="D11" s="70">
        <f>C11/$C$12</f>
        <v>0.6180232558139535</v>
      </c>
      <c r="E11" s="71">
        <v>12077</v>
      </c>
      <c r="F11" s="82"/>
      <c r="G11" s="81"/>
      <c r="H11" s="81"/>
      <c r="I11" s="82"/>
    </row>
    <row r="12" spans="2:8" ht="15.75" thickBot="1">
      <c r="B12" s="77" t="s">
        <v>54</v>
      </c>
      <c r="C12" s="72">
        <f>SUM(C9:C11)</f>
        <v>12040</v>
      </c>
      <c r="D12" s="73">
        <f>SUM(D9:D11)</f>
        <v>1</v>
      </c>
      <c r="E12" s="74" t="s">
        <v>7</v>
      </c>
      <c r="G12" s="81"/>
      <c r="H12" s="81"/>
    </row>
    <row r="13" spans="2:8" ht="15.75" thickBot="1">
      <c r="B13" s="78" t="s">
        <v>70</v>
      </c>
      <c r="C13" s="75"/>
      <c r="D13" s="75"/>
      <c r="E13" s="75"/>
      <c r="G13" s="81"/>
      <c r="H13" s="81"/>
    </row>
    <row r="14" spans="2:8" ht="35.25" customHeight="1" thickBot="1">
      <c r="B14" s="173" t="s">
        <v>74</v>
      </c>
      <c r="C14" s="120" t="s">
        <v>68</v>
      </c>
      <c r="D14" s="120" t="s">
        <v>49</v>
      </c>
      <c r="E14" s="120" t="s">
        <v>69</v>
      </c>
      <c r="G14" s="81"/>
      <c r="H14" s="81"/>
    </row>
    <row r="15" spans="2:8" ht="15.75" thickBot="1">
      <c r="B15" s="174"/>
      <c r="C15" s="75"/>
      <c r="D15" s="75"/>
      <c r="E15" s="75"/>
      <c r="G15" s="81"/>
      <c r="H15" s="81"/>
    </row>
    <row r="16" spans="2:9" ht="15.75" thickBot="1">
      <c r="B16" s="76" t="s">
        <v>71</v>
      </c>
      <c r="C16" s="69">
        <v>450</v>
      </c>
      <c r="D16" s="70">
        <f>C16/$C$19</f>
        <v>0.09159373091797272</v>
      </c>
      <c r="E16" s="71">
        <v>11014</v>
      </c>
      <c r="F16" s="82"/>
      <c r="G16" s="81"/>
      <c r="H16" s="81"/>
      <c r="I16" s="82"/>
    </row>
    <row r="17" spans="2:9" ht="15.75" thickBot="1">
      <c r="B17" s="76" t="s">
        <v>72</v>
      </c>
      <c r="C17" s="69">
        <v>987</v>
      </c>
      <c r="D17" s="70">
        <f>C17/$C$19</f>
        <v>0.20089558314675351</v>
      </c>
      <c r="E17" s="71">
        <v>10443</v>
      </c>
      <c r="F17" s="82"/>
      <c r="G17" s="81"/>
      <c r="H17" s="81"/>
      <c r="I17" s="82"/>
    </row>
    <row r="18" spans="2:9" ht="15.75" thickBot="1">
      <c r="B18" s="76" t="s">
        <v>73</v>
      </c>
      <c r="C18" s="69">
        <v>3476</v>
      </c>
      <c r="D18" s="70">
        <f>C18/$C$19</f>
        <v>0.7075106859352738</v>
      </c>
      <c r="E18" s="71">
        <v>9868</v>
      </c>
      <c r="F18" s="82"/>
      <c r="G18" s="81"/>
      <c r="H18" s="81"/>
      <c r="I18" s="82"/>
    </row>
    <row r="19" spans="2:8" ht="15.75" thickBot="1">
      <c r="B19" s="77" t="s">
        <v>54</v>
      </c>
      <c r="C19" s="72">
        <f>SUM(C16:C18)</f>
        <v>4913</v>
      </c>
      <c r="D19" s="73">
        <f>SUM(D16:D18)</f>
        <v>1</v>
      </c>
      <c r="E19" s="74" t="s">
        <v>7</v>
      </c>
      <c r="G19" s="81"/>
      <c r="H19" s="81"/>
    </row>
    <row r="20" spans="2:8" ht="15.75" thickBot="1">
      <c r="B20" s="78" t="s">
        <v>70</v>
      </c>
      <c r="C20" s="75"/>
      <c r="D20" s="75"/>
      <c r="E20" s="75"/>
      <c r="G20" s="81"/>
      <c r="H20" s="81"/>
    </row>
    <row r="21" spans="2:8" ht="35.25" customHeight="1" thickBot="1">
      <c r="B21" s="175">
        <v>37257</v>
      </c>
      <c r="C21" s="120" t="s">
        <v>68</v>
      </c>
      <c r="D21" s="120" t="s">
        <v>49</v>
      </c>
      <c r="E21" s="120" t="s">
        <v>69</v>
      </c>
      <c r="G21" s="81"/>
      <c r="H21" s="81"/>
    </row>
    <row r="22" spans="2:8" ht="15.75" thickBot="1">
      <c r="B22" s="174"/>
      <c r="C22" s="75"/>
      <c r="D22" s="75"/>
      <c r="E22" s="75"/>
      <c r="G22" s="81"/>
      <c r="H22" s="81"/>
    </row>
    <row r="23" spans="2:9" ht="15.75" thickBot="1">
      <c r="B23" s="76" t="s">
        <v>71</v>
      </c>
      <c r="C23" s="69">
        <v>6137</v>
      </c>
      <c r="D23" s="70">
        <f>C23/$C$26</f>
        <v>0.09921109638203628</v>
      </c>
      <c r="E23" s="71">
        <v>11564</v>
      </c>
      <c r="F23" s="82"/>
      <c r="G23" s="81"/>
      <c r="H23" s="81"/>
      <c r="I23" s="82"/>
    </row>
    <row r="24" spans="2:9" ht="15.75" thickBot="1">
      <c r="B24" s="76" t="s">
        <v>72</v>
      </c>
      <c r="C24" s="69">
        <v>15161</v>
      </c>
      <c r="D24" s="70">
        <f>C24/$C$26</f>
        <v>0.24509360147434447</v>
      </c>
      <c r="E24" s="71">
        <v>10963</v>
      </c>
      <c r="F24" s="82"/>
      <c r="G24" s="81"/>
      <c r="H24" s="81"/>
      <c r="I24" s="82"/>
    </row>
    <row r="25" spans="2:9" ht="15.75" thickBot="1">
      <c r="B25" s="76" t="s">
        <v>73</v>
      </c>
      <c r="C25" s="69">
        <v>40560</v>
      </c>
      <c r="D25" s="70">
        <f>C25/$C$26</f>
        <v>0.6556953021436193</v>
      </c>
      <c r="E25" s="71">
        <v>10363</v>
      </c>
      <c r="F25" s="82"/>
      <c r="G25" s="81"/>
      <c r="H25" s="81"/>
      <c r="I25" s="82"/>
    </row>
    <row r="26" spans="2:8" ht="15.75" thickBot="1">
      <c r="B26" s="77" t="s">
        <v>54</v>
      </c>
      <c r="C26" s="72">
        <f>SUM(C23:C25)</f>
        <v>61858</v>
      </c>
      <c r="D26" s="73">
        <f>SUM(D23:D25)</f>
        <v>1</v>
      </c>
      <c r="E26" s="74" t="s">
        <v>7</v>
      </c>
      <c r="G26" s="81"/>
      <c r="H26" s="83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29.7109375" style="62" customWidth="1"/>
    <col min="2" max="2" width="12.57421875" style="62" customWidth="1"/>
    <col min="3" max="3" width="14.57421875" style="62" customWidth="1"/>
    <col min="4" max="4" width="14.140625" style="62" customWidth="1"/>
    <col min="5" max="5" width="13.421875" style="62" customWidth="1"/>
    <col min="6" max="6" width="13.00390625" style="62" customWidth="1"/>
    <col min="7" max="8" width="9.140625" style="62" customWidth="1"/>
    <col min="9" max="9" width="11.57421875" style="62" bestFit="1" customWidth="1"/>
    <col min="10" max="10" width="9.57421875" style="62" bestFit="1" customWidth="1"/>
    <col min="11" max="16384" width="9.140625" style="62" customWidth="1"/>
  </cols>
  <sheetData>
    <row r="1" ht="15.75" thickBot="1">
      <c r="A1" s="39" t="s">
        <v>75</v>
      </c>
    </row>
    <row r="2" spans="1:6" ht="16.5" customHeight="1">
      <c r="A2" s="177" t="s">
        <v>78</v>
      </c>
      <c r="B2" s="178"/>
      <c r="C2" s="178"/>
      <c r="D2" s="178"/>
      <c r="E2" s="178"/>
      <c r="F2" s="179"/>
    </row>
    <row r="3" spans="1:6" ht="22.5" customHeight="1" thickBot="1">
      <c r="A3" s="180"/>
      <c r="B3" s="181"/>
      <c r="C3" s="181"/>
      <c r="D3" s="181"/>
      <c r="E3" s="181"/>
      <c r="F3" s="182"/>
    </row>
    <row r="4" ht="15.75" customHeight="1" thickBot="1"/>
    <row r="5" spans="1:6" ht="35.25" customHeight="1" thickBot="1">
      <c r="A5" s="121" t="s">
        <v>76</v>
      </c>
      <c r="B5" s="122" t="s">
        <v>77</v>
      </c>
      <c r="C5" s="123" t="s">
        <v>15</v>
      </c>
      <c r="D5" s="123" t="s">
        <v>16</v>
      </c>
      <c r="E5" s="123" t="s">
        <v>17</v>
      </c>
      <c r="F5" s="123" t="s">
        <v>31</v>
      </c>
    </row>
    <row r="6" spans="1:10" ht="15.75" thickBot="1">
      <c r="A6" s="84" t="s">
        <v>79</v>
      </c>
      <c r="B6" s="85">
        <v>43000</v>
      </c>
      <c r="C6" s="94">
        <v>2</v>
      </c>
      <c r="D6" s="94">
        <v>7</v>
      </c>
      <c r="E6" s="94">
        <v>95</v>
      </c>
      <c r="F6" s="75">
        <f aca="true" t="shared" si="0" ref="F6:F14">SUM(C6:E6)</f>
        <v>104</v>
      </c>
      <c r="H6" s="90"/>
      <c r="J6" s="91"/>
    </row>
    <row r="7" spans="1:10" ht="15.75" thickBot="1">
      <c r="A7" s="84" t="s">
        <v>80</v>
      </c>
      <c r="B7" s="85">
        <v>40067</v>
      </c>
      <c r="C7" s="94">
        <v>7</v>
      </c>
      <c r="D7" s="94">
        <v>1</v>
      </c>
      <c r="E7" s="94">
        <v>31</v>
      </c>
      <c r="F7" s="75">
        <f t="shared" si="0"/>
        <v>39</v>
      </c>
      <c r="H7" s="90"/>
      <c r="J7" s="91"/>
    </row>
    <row r="8" spans="1:10" ht="15.75" thickBot="1">
      <c r="A8" s="84" t="s">
        <v>81</v>
      </c>
      <c r="B8" s="85">
        <v>41739</v>
      </c>
      <c r="C8" s="94">
        <v>37</v>
      </c>
      <c r="D8" s="94">
        <v>15</v>
      </c>
      <c r="E8" s="94">
        <v>845</v>
      </c>
      <c r="F8" s="69">
        <f t="shared" si="0"/>
        <v>897</v>
      </c>
      <c r="H8" s="90"/>
      <c r="I8" s="92"/>
      <c r="J8" s="91"/>
    </row>
    <row r="9" spans="1:10" ht="15.75" thickBot="1">
      <c r="A9" s="84" t="s">
        <v>82</v>
      </c>
      <c r="B9" s="85">
        <v>52455</v>
      </c>
      <c r="C9" s="94">
        <v>2</v>
      </c>
      <c r="D9" s="94">
        <v>0</v>
      </c>
      <c r="E9" s="94">
        <v>42</v>
      </c>
      <c r="F9" s="69">
        <f t="shared" si="0"/>
        <v>44</v>
      </c>
      <c r="H9" s="90"/>
      <c r="J9" s="91"/>
    </row>
    <row r="10" spans="1:10" ht="15.75" thickBot="1">
      <c r="A10" s="84" t="s">
        <v>83</v>
      </c>
      <c r="B10" s="85">
        <v>52133</v>
      </c>
      <c r="C10" s="94">
        <v>2</v>
      </c>
      <c r="D10" s="94">
        <v>1</v>
      </c>
      <c r="E10" s="94">
        <v>43</v>
      </c>
      <c r="F10" s="69">
        <f t="shared" si="0"/>
        <v>46</v>
      </c>
      <c r="H10" s="90"/>
      <c r="J10" s="91"/>
    </row>
    <row r="11" spans="1:10" ht="15.75" thickBot="1">
      <c r="A11" s="84" t="s">
        <v>84</v>
      </c>
      <c r="B11" s="85">
        <v>52006</v>
      </c>
      <c r="C11" s="94">
        <v>1</v>
      </c>
      <c r="D11" s="94">
        <v>0</v>
      </c>
      <c r="E11" s="94">
        <v>51</v>
      </c>
      <c r="F11" s="69">
        <f t="shared" si="0"/>
        <v>52</v>
      </c>
      <c r="H11" s="90"/>
      <c r="J11" s="91"/>
    </row>
    <row r="12" spans="1:10" ht="15.75" thickBot="1">
      <c r="A12" s="84" t="s">
        <v>85</v>
      </c>
      <c r="B12" s="85">
        <v>53474</v>
      </c>
      <c r="C12" s="94">
        <v>4</v>
      </c>
      <c r="D12" s="94">
        <v>0</v>
      </c>
      <c r="E12" s="94">
        <v>49</v>
      </c>
      <c r="F12" s="69">
        <f t="shared" si="0"/>
        <v>53</v>
      </c>
      <c r="H12" s="90"/>
      <c r="J12" s="91"/>
    </row>
    <row r="13" spans="1:10" ht="15.75" thickBot="1">
      <c r="A13" s="84" t="s">
        <v>86</v>
      </c>
      <c r="B13" s="85">
        <v>54335</v>
      </c>
      <c r="C13" s="94">
        <v>1</v>
      </c>
      <c r="D13" s="94">
        <v>0</v>
      </c>
      <c r="E13" s="94">
        <v>79</v>
      </c>
      <c r="F13" s="69">
        <f t="shared" si="0"/>
        <v>80</v>
      </c>
      <c r="H13" s="90"/>
      <c r="J13" s="91"/>
    </row>
    <row r="14" spans="1:10" ht="15.75" thickBot="1">
      <c r="A14" s="84" t="s">
        <v>86</v>
      </c>
      <c r="B14" s="85">
        <v>57304</v>
      </c>
      <c r="C14" s="94">
        <v>0</v>
      </c>
      <c r="D14" s="94">
        <v>0</v>
      </c>
      <c r="E14" s="94">
        <v>12</v>
      </c>
      <c r="F14" s="69">
        <f t="shared" si="0"/>
        <v>12</v>
      </c>
      <c r="H14" s="90"/>
      <c r="J14" s="91"/>
    </row>
    <row r="15" spans="1:6" ht="15.75" thickBot="1">
      <c r="A15" s="77" t="s">
        <v>87</v>
      </c>
      <c r="B15" s="86"/>
      <c r="C15" s="74">
        <f>SUM(C6:C14)</f>
        <v>56</v>
      </c>
      <c r="D15" s="74">
        <f>SUM(D6:D14)</f>
        <v>24</v>
      </c>
      <c r="E15" s="74">
        <f>SUM(E6:E14)</f>
        <v>1247</v>
      </c>
      <c r="F15" s="72">
        <f>SUM(F6:F14)</f>
        <v>1327</v>
      </c>
    </row>
    <row r="16" ht="12.75" customHeight="1"/>
    <row r="17" ht="12.75" customHeight="1"/>
    <row r="18" ht="12.75" customHeight="1"/>
    <row r="19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2021-04-15T07:51:29Z</cp:lastPrinted>
  <dcterms:created xsi:type="dcterms:W3CDTF">2013-03-22T11:33:30Z</dcterms:created>
  <dcterms:modified xsi:type="dcterms:W3CDTF">2021-04-15T12:00:54Z</dcterms:modified>
  <cp:category/>
  <cp:version/>
  <cp:contentType/>
  <cp:contentStatus/>
</cp:coreProperties>
</file>