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65" windowWidth="8535" windowHeight="1185" activeTab="1"/>
  </bookViews>
  <sheets>
    <sheet name="përfitues të pensionit" sheetId="1" r:id="rId1"/>
    <sheet name="përfitues të rinj dhe të ndjerë" sheetId="2" r:id="rId2"/>
    <sheet name="lëvizja e % për harmonizim" sheetId="3" r:id="rId3"/>
    <sheet name="min.maks." sheetId="4" r:id="rId4"/>
    <sheet name="pensione më të ulëta" sheetId="5" r:id="rId5"/>
    <sheet name="pensione maksimale " sheetId="6" r:id="rId6"/>
  </sheets>
  <definedNames/>
  <calcPr fullCalcOnLoad="1"/>
</workbook>
</file>

<file path=xl/sharedStrings.xml><?xml version="1.0" encoding="utf-8"?>
<sst xmlns="http://schemas.openxmlformats.org/spreadsheetml/2006/main" count="123" uniqueCount="90">
  <si>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</si>
  <si>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</si>
  <si>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</si>
  <si>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</si>
  <si>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</si>
  <si>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</si>
  <si>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</si>
  <si>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</si>
  <si>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</si>
  <si>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</si>
  <si>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</si>
  <si>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</si>
  <si>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</si>
  <si>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</si>
  <si>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maj të vitit 2021</t>
  </si>
  <si>
    <t>maj 2020 .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</si>
  <si>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</si>
  <si>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</si>
  <si>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</si>
  <si>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</si>
  <si>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</si>
  <si>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</si>
  <si>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</si>
  <si>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maj të vitit 2021</t>
  </si>
  <si>
    <t>Grafikoni 1.</t>
  </si>
  <si>
    <t>Struktura e pensionistëve sipas shumës së pensionit për muajin maj të vitit 2021</t>
  </si>
  <si>
    <t>Tabela nr 2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</si>
  <si>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</si>
  <si>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</si>
  <si>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</si>
  <si>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</si>
  <si>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</si>
  <si>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</si>
  <si>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</si>
  <si>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</si>
  <si>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                Përfitues të rinj dhe të ndjerë të pensionit, dallimi dhe pensionet e reja minimale për muajin maj të vitit 2021</t>
  </si>
  <si>
    <t>Gjendja e përfituesve të rinj dhe të ndjerë dhe pensionet e reja minimale  për muajin maj të vitit 2021</t>
  </si>
  <si>
    <t xml:space="preserve">Pensione familjare </t>
  </si>
  <si>
    <t>Pensione invalidore</t>
  </si>
  <si>
    <t xml:space="preserve">                   Graf. 2. Pensionistë të rinj dhe të ndjerë sipas llojit të pensionit për muajin maj të vitit 2021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</si>
  <si>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</si>
  <si>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</si>
  <si>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</si>
  <si>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</si>
  <si>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</si>
  <si>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</si>
  <si>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</si>
  <si>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</si>
  <si>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</si>
  <si>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 4</t>
  </si>
  <si>
    <t xml:space="preserve">Shumat </t>
  </si>
  <si>
    <t>P.familjar</t>
  </si>
  <si>
    <t>P.invalidor</t>
  </si>
  <si>
    <t>P.pleqërie</t>
  </si>
  <si>
    <t>Struktura</t>
  </si>
  <si>
    <t>Gjandja e përfituesve të pensionit sipas grupit të shumave për muajin maj të vitit 2021</t>
  </si>
  <si>
    <t>Deri në pension minimal  ( 9.868,00)</t>
  </si>
  <si>
    <t>Minimale (Prej 9.868,00-12.077,00)</t>
  </si>
  <si>
    <t>Mbi min. (12.077,00- 40.067,00)</t>
  </si>
  <si>
    <t>Maks. (41,739,00-57,304,00)</t>
  </si>
  <si>
    <t xml:space="preserve">Gjithsej </t>
  </si>
  <si>
    <t xml:space="preserve">                  Grafikoni 3.  Struktura e pensioistëve sipas shumës së pensionit për muajin maj vitit 2021</t>
  </si>
  <si>
    <t>Тtabela nr. 5</t>
  </si>
  <si>
    <t xml:space="preserve">E drejta e realizuar deri  </t>
  </si>
  <si>
    <t xml:space="preserve">31-12-1996 </t>
  </si>
  <si>
    <t>Numri</t>
  </si>
  <si>
    <t>Shuma</t>
  </si>
  <si>
    <t>Numri i përfituesve  të pensioneve më të ulëta sipas grupeve të shumave për muajin maj  të vitit 2021</t>
  </si>
  <si>
    <t>Grupi  I</t>
  </si>
  <si>
    <t>Grupi II</t>
  </si>
  <si>
    <t>Grupi III</t>
  </si>
  <si>
    <t xml:space="preserve">E drejta e realizuar prej </t>
  </si>
  <si>
    <t xml:space="preserve"> 01.01.1997 </t>
  </si>
  <si>
    <t>pe</t>
  </si>
  <si>
    <t>Tabela nr. 6</t>
  </si>
  <si>
    <t xml:space="preserve">E drejta e realizuar               </t>
  </si>
  <si>
    <t>Denarë</t>
  </si>
  <si>
    <t>Numri i përfituesve të shumës më të lartë të pensionit sipas llojit për muajin maj të vitit 2021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</si>
  <si>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</si>
  <si>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</si>
  <si>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</si>
  <si>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</si>
  <si>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</si>
  <si>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</si>
  <si>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</si>
  <si>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</si>
  <si>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</si>
  <si>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>GJ I TH S E J</t>
  </si>
  <si>
    <t>Pensione pleqërie</t>
  </si>
  <si>
    <t xml:space="preserve">       Gjendja e përfituesve të pensionit nga pensioni i paguar sipas llojit, të drejtës së arritur dhe pensionit mesatar për muajin maj të vitit 2021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</si>
</sst>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b/>
      <sz val="10"/>
      <name val="StobiSans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StobiSerif Regular"/>
      <family val="3"/>
    </font>
    <font>
      <b/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StobiSerif Regular"/>
      <family val="3"/>
    </font>
    <font>
      <b/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10" fontId="8" fillId="0" borderId="15" xfId="0" applyNumberFormat="1" applyFont="1" applyBorder="1" applyAlignment="1">
      <alignment/>
    </xf>
    <xf numFmtId="0" fontId="0" fillId="35" borderId="0" xfId="0" applyFont="1" applyFill="1" applyAlignment="1">
      <alignment/>
    </xf>
    <xf numFmtId="10" fontId="8" fillId="0" borderId="15" xfId="0" applyNumberFormat="1" applyFont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10" fontId="8" fillId="0" borderId="16" xfId="0" applyNumberFormat="1" applyFont="1" applyBorder="1" applyAlignment="1">
      <alignment/>
    </xf>
    <xf numFmtId="0" fontId="3" fillId="36" borderId="17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58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0" xfId="0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18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18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180" fontId="3" fillId="38" borderId="20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58" applyFont="1" applyFill="1" applyBorder="1">
      <alignment/>
      <protection/>
    </xf>
    <xf numFmtId="0" fontId="57" fillId="0" borderId="0" xfId="58" applyFont="1" applyFill="1" applyBorder="1">
      <alignment/>
      <protection/>
    </xf>
    <xf numFmtId="2" fontId="57" fillId="0" borderId="0" xfId="58" applyNumberFormat="1" applyFont="1" applyFill="1" applyBorder="1">
      <alignment/>
      <protection/>
    </xf>
    <xf numFmtId="10" fontId="57" fillId="0" borderId="0" xfId="58" applyNumberFormat="1" applyFont="1" applyFill="1" applyBorder="1">
      <alignment/>
      <protection/>
    </xf>
    <xf numFmtId="0" fontId="59" fillId="0" borderId="0" xfId="58" applyFont="1" applyFill="1" applyBorder="1" applyAlignment="1">
      <alignment horizontal="center"/>
      <protection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6" fillId="35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2" fontId="6" fillId="0" borderId="18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2" fontId="6" fillId="36" borderId="18" xfId="44" applyFont="1" applyFill="1" applyBorder="1" applyAlignment="1">
      <alignment/>
    </xf>
    <xf numFmtId="0" fontId="7" fillId="38" borderId="22" xfId="0" applyFont="1" applyFill="1" applyBorder="1" applyAlignment="1">
      <alignment/>
    </xf>
    <xf numFmtId="3" fontId="3" fillId="38" borderId="19" xfId="58" applyNumberFormat="1" applyFont="1" applyFill="1" applyBorder="1" applyAlignment="1">
      <alignment horizontal="center"/>
      <protection/>
    </xf>
    <xf numFmtId="3" fontId="3" fillId="38" borderId="19" xfId="58" applyNumberFormat="1" applyFont="1" applyFill="1" applyBorder="1" applyAlignment="1">
      <alignment/>
      <protection/>
    </xf>
    <xf numFmtId="172" fontId="3" fillId="38" borderId="20" xfId="44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6" fontId="3" fillId="36" borderId="25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6" fontId="3" fillId="36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7" fillId="0" borderId="0" xfId="0" applyFont="1" applyAlignment="1">
      <alignment/>
    </xf>
    <xf numFmtId="197" fontId="6" fillId="36" borderId="26" xfId="0" applyNumberFormat="1" applyFont="1" applyFill="1" applyBorder="1" applyAlignment="1">
      <alignment horizontal="center"/>
    </xf>
    <xf numFmtId="197" fontId="6" fillId="36" borderId="27" xfId="0" applyNumberFormat="1" applyFont="1" applyFill="1" applyBorder="1" applyAlignment="1">
      <alignment horizontal="center"/>
    </xf>
    <xf numFmtId="0" fontId="3" fillId="0" borderId="0" xfId="58" applyFont="1" applyFill="1" applyBorder="1">
      <alignment/>
      <protection/>
    </xf>
    <xf numFmtId="0" fontId="7" fillId="38" borderId="23" xfId="58" applyFont="1" applyFill="1" applyBorder="1">
      <alignment/>
      <protection/>
    </xf>
    <xf numFmtId="0" fontId="5" fillId="38" borderId="25" xfId="58" applyFont="1" applyFill="1" applyBorder="1" applyAlignment="1">
      <alignment horizontal="center" vertical="center" wrapText="1"/>
      <protection/>
    </xf>
    <xf numFmtId="0" fontId="5" fillId="38" borderId="28" xfId="58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0" xfId="0" applyFont="1" applyAlignment="1">
      <alignment horizontal="left"/>
    </xf>
    <xf numFmtId="4" fontId="3" fillId="38" borderId="40" xfId="0" applyNumberFormat="1" applyFont="1" applyFill="1" applyBorder="1" applyAlignment="1">
      <alignment horizontal="center"/>
    </xf>
    <xf numFmtId="4" fontId="3" fillId="38" borderId="41" xfId="0" applyNumberFormat="1" applyFont="1" applyFill="1" applyBorder="1" applyAlignment="1">
      <alignment horizontal="center"/>
    </xf>
    <xf numFmtId="4" fontId="3" fillId="38" borderId="42" xfId="0" applyNumberFormat="1" applyFont="1" applyFill="1" applyBorder="1" applyAlignment="1">
      <alignment horizontal="center"/>
    </xf>
    <xf numFmtId="4" fontId="6" fillId="36" borderId="43" xfId="0" applyNumberFormat="1" applyFont="1" applyFill="1" applyBorder="1" applyAlignment="1">
      <alignment horizontal="center"/>
    </xf>
    <xf numFmtId="4" fontId="6" fillId="36" borderId="21" xfId="0" applyNumberFormat="1" applyFont="1" applyFill="1" applyBorder="1" applyAlignment="1">
      <alignment horizontal="center"/>
    </xf>
    <xf numFmtId="4" fontId="6" fillId="36" borderId="44" xfId="0" applyNumberFormat="1" applyFont="1" applyFill="1" applyBorder="1" applyAlignment="1">
      <alignment horizontal="center"/>
    </xf>
    <xf numFmtId="3" fontId="3" fillId="38" borderId="45" xfId="0" applyNumberFormat="1" applyFont="1" applyFill="1" applyBorder="1" applyAlignment="1">
      <alignment horizontal="center"/>
    </xf>
    <xf numFmtId="3" fontId="3" fillId="38" borderId="46" xfId="0" applyNumberFormat="1" applyFont="1" applyFill="1" applyBorder="1" applyAlignment="1">
      <alignment horizontal="center"/>
    </xf>
    <xf numFmtId="3" fontId="3" fillId="38" borderId="47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6" borderId="29" xfId="58" applyFont="1" applyFill="1" applyBorder="1" applyAlignment="1">
      <alignment horizontal="center" vertical="center" wrapText="1"/>
      <protection/>
    </xf>
    <xf numFmtId="0" fontId="3" fillId="36" borderId="30" xfId="58" applyFont="1" applyFill="1" applyBorder="1" applyAlignment="1">
      <alignment horizontal="center" vertical="center" wrapText="1"/>
      <protection/>
    </xf>
    <xf numFmtId="0" fontId="3" fillId="36" borderId="31" xfId="58" applyFont="1" applyFill="1" applyBorder="1" applyAlignment="1">
      <alignment horizontal="center" vertical="center" wrapText="1"/>
      <protection/>
    </xf>
    <xf numFmtId="0" fontId="3" fillId="36" borderId="32" xfId="58" applyFont="1" applyFill="1" applyBorder="1" applyAlignment="1">
      <alignment horizontal="center" vertical="center" wrapText="1"/>
      <protection/>
    </xf>
    <xf numFmtId="0" fontId="3" fillId="36" borderId="33" xfId="58" applyFont="1" applyFill="1" applyBorder="1" applyAlignment="1">
      <alignment horizontal="center" vertical="center" wrapText="1"/>
      <protection/>
    </xf>
    <xf numFmtId="0" fontId="3" fillId="36" borderId="34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14" fontId="6" fillId="0" borderId="49" xfId="0" applyNumberFormat="1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maj të vitit 2021</a:t>
            </a:r>
          </a:p>
        </c:rich>
      </c:tx>
      <c:layout>
        <c:manualLayout>
          <c:xMode val="factor"/>
          <c:yMode val="factor"/>
          <c:x val="0.114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23,09%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9,50%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MAJ TË VITIT  2021 </a:t>
            </a:r>
          </a:p>
        </c:rich>
      </c:tx>
      <c:layout>
        <c:manualLayout>
          <c:xMode val="factor"/>
          <c:yMode val="factor"/>
          <c:x val="0.066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ndjerë'!$D$8:$D$10</c:f>
              <c:numCache/>
            </c:numRef>
          </c:val>
        </c:ser>
        <c:ser>
          <c:idx val="1"/>
          <c:order val="1"/>
          <c:tx>
            <c:strRef>
              <c:f>'përfitues të rinj dhe të ndjerë'!$E$5:$G$5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ndjerë'!$G$8:$G$10</c:f>
              <c:numCache/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maj të vitit 2021</a:t>
            </a:r>
          </a:p>
        </c:rich>
      </c:tx>
      <c:layout>
        <c:manualLayout>
          <c:xMode val="factor"/>
          <c:yMode val="factor"/>
          <c:x val="0.105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'min.maks.'!$A$7:$A$10</c:f>
              <c:strCache/>
            </c:strRef>
          </c:cat>
          <c:val>
            <c:numRef>
              <c:f>'min.maks.'!$F$7:$F$10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1.00390625" style="26" customWidth="1"/>
    <col min="2" max="2" width="15.57421875" style="26" customWidth="1"/>
    <col min="3" max="3" width="16.28125" style="26" customWidth="1"/>
    <col min="4" max="4" width="15.00390625" style="26" customWidth="1"/>
    <col min="5" max="5" width="17.00390625" style="26" customWidth="1"/>
    <col min="6" max="6" width="16.57421875" style="26" customWidth="1"/>
    <col min="7" max="7" width="9.140625" style="26" customWidth="1"/>
    <col min="8" max="8" width="12.28125" style="26" customWidth="1"/>
    <col min="9" max="9" width="12.00390625" style="26" customWidth="1"/>
    <col min="10" max="10" width="12.421875" style="26" customWidth="1"/>
    <col min="11" max="11" width="16.28125" style="26" customWidth="1"/>
    <col min="12" max="12" width="15.421875" style="26" bestFit="1" customWidth="1"/>
    <col min="13" max="16384" width="9.140625" style="26" customWidth="1"/>
  </cols>
  <sheetData>
    <row r="1" spans="1:5" ht="15">
      <c r="A1" s="2" t="s">
        <v>8</v>
      </c>
      <c r="B1" s="3"/>
      <c r="C1" s="3"/>
      <c r="D1" s="3"/>
      <c r="E1" s="3"/>
    </row>
    <row r="2" spans="1:5" ht="15.75" customHeight="1">
      <c r="A2" s="129" t="s">
        <v>14</v>
      </c>
      <c r="B2" s="130"/>
      <c r="C2" s="130"/>
      <c r="D2" s="130"/>
      <c r="E2" s="131"/>
    </row>
    <row r="3" spans="1:5" ht="26.25" customHeight="1">
      <c r="A3" s="132"/>
      <c r="B3" s="133"/>
      <c r="C3" s="133"/>
      <c r="D3" s="133"/>
      <c r="E3" s="134"/>
    </row>
    <row r="4" spans="1:5" ht="19.5" customHeight="1">
      <c r="A4" s="102"/>
      <c r="B4" s="102"/>
      <c r="C4" s="102"/>
      <c r="D4" s="102"/>
      <c r="E4" s="103"/>
    </row>
    <row r="5" spans="1:7" ht="38.25" customHeight="1" thickBot="1">
      <c r="A5" s="137" t="s">
        <v>89</v>
      </c>
      <c r="B5" s="137"/>
      <c r="C5" s="137"/>
      <c r="D5" s="137"/>
      <c r="E5" s="137"/>
      <c r="G5" s="45"/>
    </row>
    <row r="6" spans="1:7" ht="23.25" customHeight="1">
      <c r="A6" s="104" t="s">
        <v>15</v>
      </c>
      <c r="B6" s="138" t="s">
        <v>9</v>
      </c>
      <c r="C6" s="138" t="s">
        <v>10</v>
      </c>
      <c r="D6" s="138" t="s">
        <v>11</v>
      </c>
      <c r="E6" s="135" t="s">
        <v>12</v>
      </c>
      <c r="F6" s="141"/>
      <c r="G6" s="142"/>
    </row>
    <row r="7" spans="1:5" ht="47.25" customHeight="1">
      <c r="A7" s="105" t="s">
        <v>13</v>
      </c>
      <c r="B7" s="139"/>
      <c r="C7" s="139"/>
      <c r="D7" s="139"/>
      <c r="E7" s="136"/>
    </row>
    <row r="8" spans="1:12" ht="15.75" customHeight="1">
      <c r="A8" s="2" t="s">
        <v>16</v>
      </c>
      <c r="B8" s="47">
        <v>75030</v>
      </c>
      <c r="C8" s="47">
        <v>612</v>
      </c>
      <c r="D8" s="48">
        <v>68</v>
      </c>
      <c r="E8" s="49">
        <f>SUM(B8:D8)</f>
        <v>75710</v>
      </c>
      <c r="H8" s="50"/>
      <c r="I8" s="50"/>
      <c r="J8" s="50"/>
      <c r="K8" s="50"/>
      <c r="L8" s="51"/>
    </row>
    <row r="9" spans="1:11" ht="16.5" customHeight="1">
      <c r="A9" s="105" t="s">
        <v>17</v>
      </c>
      <c r="B9" s="52">
        <v>30866</v>
      </c>
      <c r="C9" s="52">
        <v>144</v>
      </c>
      <c r="D9" s="52">
        <v>0</v>
      </c>
      <c r="E9" s="53">
        <f>SUM(B9:D9)</f>
        <v>31010</v>
      </c>
      <c r="F9" s="50"/>
      <c r="G9" s="50"/>
      <c r="H9" s="50"/>
      <c r="I9" s="50"/>
      <c r="J9" s="50"/>
      <c r="K9" s="50"/>
    </row>
    <row r="10" spans="1:12" ht="15.75" customHeight="1">
      <c r="A10" s="2" t="s">
        <v>18</v>
      </c>
      <c r="B10" s="54">
        <v>217882</v>
      </c>
      <c r="C10" s="54">
        <v>262</v>
      </c>
      <c r="D10" s="48">
        <v>14</v>
      </c>
      <c r="E10" s="49">
        <f>SUM(B10:D10)</f>
        <v>218158</v>
      </c>
      <c r="F10" s="50"/>
      <c r="G10" s="50"/>
      <c r="H10" s="50"/>
      <c r="I10" s="50"/>
      <c r="J10" s="50"/>
      <c r="K10" s="50"/>
      <c r="L10" s="51"/>
    </row>
    <row r="11" spans="1:12" ht="20.25" customHeight="1" thickBot="1">
      <c r="A11" s="106" t="s">
        <v>19</v>
      </c>
      <c r="B11" s="55">
        <f>SUM(B8:B10)</f>
        <v>323778</v>
      </c>
      <c r="C11" s="55">
        <f>SUM(C8:C10)</f>
        <v>1018</v>
      </c>
      <c r="D11" s="55">
        <f>SUM(D8:D10)</f>
        <v>82</v>
      </c>
      <c r="E11" s="56">
        <f>SUM(B11:D11)</f>
        <v>324878</v>
      </c>
      <c r="H11" s="57"/>
      <c r="I11" s="50"/>
      <c r="J11" s="50"/>
      <c r="L11" s="51"/>
    </row>
    <row r="12" spans="1:10" ht="15.75" thickBot="1">
      <c r="A12" s="107"/>
      <c r="B12" s="59"/>
      <c r="C12" s="59"/>
      <c r="D12" s="59"/>
      <c r="E12" s="60"/>
      <c r="F12" s="61"/>
      <c r="G12" s="50"/>
      <c r="I12" s="50"/>
      <c r="J12" s="50"/>
    </row>
    <row r="13" spans="1:12" ht="15">
      <c r="A13" s="105" t="s">
        <v>13</v>
      </c>
      <c r="B13" s="149" t="s">
        <v>22</v>
      </c>
      <c r="C13" s="150"/>
      <c r="D13" s="151"/>
      <c r="E13" s="60"/>
      <c r="G13" s="50"/>
      <c r="H13" s="62"/>
      <c r="I13" s="50"/>
      <c r="L13" s="51"/>
    </row>
    <row r="14" spans="1:8" ht="17.25" customHeight="1">
      <c r="A14" s="2" t="s">
        <v>16</v>
      </c>
      <c r="B14" s="152">
        <v>12548</v>
      </c>
      <c r="C14" s="153"/>
      <c r="D14" s="154"/>
      <c r="E14" s="60"/>
      <c r="G14" s="62"/>
      <c r="H14" s="50"/>
    </row>
    <row r="15" spans="1:8" ht="16.5" customHeight="1">
      <c r="A15" s="105" t="s">
        <v>17</v>
      </c>
      <c r="B15" s="146">
        <v>14100</v>
      </c>
      <c r="C15" s="147"/>
      <c r="D15" s="148"/>
      <c r="E15" s="60"/>
      <c r="G15" s="50"/>
      <c r="H15" s="61"/>
    </row>
    <row r="16" spans="1:11" ht="17.25" customHeight="1">
      <c r="A16" s="2" t="s">
        <v>18</v>
      </c>
      <c r="B16" s="152">
        <v>16886</v>
      </c>
      <c r="C16" s="153"/>
      <c r="D16" s="154"/>
      <c r="E16" s="63"/>
      <c r="G16" s="61"/>
      <c r="H16" s="64"/>
      <c r="K16" s="51"/>
    </row>
    <row r="17" spans="1:11" ht="16.5" customHeight="1">
      <c r="A17" s="108" t="s">
        <v>20</v>
      </c>
      <c r="B17" s="146">
        <v>8154</v>
      </c>
      <c r="C17" s="147"/>
      <c r="D17" s="148"/>
      <c r="E17" s="63"/>
      <c r="G17" s="64"/>
      <c r="H17" s="61"/>
      <c r="K17" s="51"/>
    </row>
    <row r="18" spans="1:12" ht="16.5" customHeight="1">
      <c r="A18" s="109" t="s">
        <v>21</v>
      </c>
      <c r="B18" s="152">
        <v>22885</v>
      </c>
      <c r="C18" s="153"/>
      <c r="D18" s="154"/>
      <c r="E18" s="63"/>
      <c r="G18" s="61"/>
      <c r="H18" s="50"/>
      <c r="J18" s="65"/>
      <c r="L18" s="51"/>
    </row>
    <row r="19" spans="1:11" ht="18.75" customHeight="1" thickBot="1">
      <c r="A19" s="106" t="s">
        <v>19</v>
      </c>
      <c r="B19" s="143">
        <v>15636</v>
      </c>
      <c r="C19" s="144"/>
      <c r="D19" s="145"/>
      <c r="E19" s="63"/>
      <c r="G19" s="50"/>
      <c r="H19" s="50"/>
      <c r="K19" s="51"/>
    </row>
    <row r="20" spans="1:8" ht="19.5" customHeight="1">
      <c r="A20" s="61"/>
      <c r="B20" s="60"/>
      <c r="C20" s="60"/>
      <c r="D20" s="60"/>
      <c r="E20" s="63"/>
      <c r="F20" s="58"/>
      <c r="G20" s="50"/>
      <c r="H20" s="50"/>
    </row>
    <row r="21" spans="1:12" ht="18" customHeight="1">
      <c r="A21" s="140" t="s">
        <v>23</v>
      </c>
      <c r="B21" s="140"/>
      <c r="C21" s="140"/>
      <c r="D21" s="140"/>
      <c r="E21" s="140"/>
      <c r="F21" s="66">
        <v>15636</v>
      </c>
      <c r="G21" s="61"/>
      <c r="H21" s="61"/>
      <c r="K21" s="51"/>
      <c r="L21" s="67"/>
    </row>
    <row r="22" spans="1:11" ht="12.75">
      <c r="A22" s="61"/>
      <c r="B22" s="61"/>
      <c r="C22" s="61"/>
      <c r="D22" s="61"/>
      <c r="E22" s="61"/>
      <c r="F22" s="61"/>
      <c r="G22" s="61"/>
      <c r="H22" s="68"/>
      <c r="K22" s="51"/>
    </row>
    <row r="23" spans="1:12" ht="15">
      <c r="A23" s="110" t="s">
        <v>24</v>
      </c>
      <c r="B23" s="128" t="s">
        <v>25</v>
      </c>
      <c r="C23" s="128"/>
      <c r="D23" s="128"/>
      <c r="E23" s="128"/>
      <c r="F23" s="128"/>
      <c r="G23" s="61"/>
      <c r="H23" s="61"/>
      <c r="L23" s="67"/>
    </row>
    <row r="24" spans="1:8" ht="15">
      <c r="A24" s="58"/>
      <c r="E24" s="58"/>
      <c r="F24" s="58"/>
      <c r="G24" s="61"/>
      <c r="H24" s="61"/>
    </row>
    <row r="25" spans="1:13" ht="15">
      <c r="A25" s="58"/>
      <c r="F25" s="58"/>
      <c r="G25" s="61"/>
      <c r="H25" s="61"/>
      <c r="M25" s="51"/>
    </row>
    <row r="26" spans="1:8" ht="15">
      <c r="A26" s="58"/>
      <c r="F26" s="58"/>
      <c r="G26" s="58"/>
      <c r="H26" s="61"/>
    </row>
    <row r="27" spans="1:8" ht="15">
      <c r="A27" s="58"/>
      <c r="C27" s="69" t="s">
        <v>0</v>
      </c>
      <c r="D27" s="70">
        <f>B8</f>
        <v>75030</v>
      </c>
      <c r="E27" s="71">
        <f aca="true" t="shared" si="0" ref="E27:E32">D27*100/$D$32</f>
        <v>23.094823287511005</v>
      </c>
      <c r="F27" s="58"/>
      <c r="G27" s="58"/>
      <c r="H27" s="61"/>
    </row>
    <row r="28" spans="1:10" ht="15">
      <c r="A28" s="58"/>
      <c r="C28" s="69" t="s">
        <v>1</v>
      </c>
      <c r="D28" s="70">
        <f>B9</f>
        <v>30866</v>
      </c>
      <c r="E28" s="71">
        <f t="shared" si="0"/>
        <v>9.500797222341925</v>
      </c>
      <c r="F28" s="58"/>
      <c r="G28" s="58"/>
      <c r="I28" s="72"/>
      <c r="J28" s="72"/>
    </row>
    <row r="29" spans="1:12" ht="15">
      <c r="A29" s="58"/>
      <c r="C29" s="69" t="s">
        <v>2</v>
      </c>
      <c r="D29" s="70">
        <f>B10</f>
        <v>217882</v>
      </c>
      <c r="E29" s="71">
        <f t="shared" si="0"/>
        <v>67.06579085071935</v>
      </c>
      <c r="F29" s="58"/>
      <c r="G29" s="58"/>
      <c r="I29" s="72"/>
      <c r="J29" s="73"/>
      <c r="K29" s="72"/>
      <c r="L29" s="72"/>
    </row>
    <row r="30" spans="1:10" ht="15">
      <c r="A30" s="58"/>
      <c r="B30" s="58"/>
      <c r="C30" s="74" t="s">
        <v>4</v>
      </c>
      <c r="D30" s="48">
        <f>C11</f>
        <v>1018</v>
      </c>
      <c r="E30" s="71">
        <f t="shared" si="0"/>
        <v>0.31334839539765696</v>
      </c>
      <c r="F30" s="58"/>
      <c r="G30" s="58"/>
      <c r="I30" s="72"/>
      <c r="J30" s="73"/>
    </row>
    <row r="31" spans="1:10" ht="15">
      <c r="A31" s="58"/>
      <c r="B31" s="58"/>
      <c r="C31" s="74" t="s">
        <v>5</v>
      </c>
      <c r="D31" s="48">
        <f>D11</f>
        <v>82</v>
      </c>
      <c r="E31" s="71">
        <f t="shared" si="0"/>
        <v>0.02524024403006667</v>
      </c>
      <c r="F31" s="58"/>
      <c r="G31" s="58"/>
      <c r="I31" s="72"/>
      <c r="J31" s="72"/>
    </row>
    <row r="32" spans="1:7" ht="15">
      <c r="A32" s="58"/>
      <c r="B32" s="58"/>
      <c r="C32" s="74" t="s">
        <v>6</v>
      </c>
      <c r="D32" s="75">
        <f>SUM(D27:D31)</f>
        <v>324878</v>
      </c>
      <c r="E32" s="71">
        <f t="shared" si="0"/>
        <v>100</v>
      </c>
      <c r="F32" s="58"/>
      <c r="G32" s="58"/>
    </row>
    <row r="33" spans="1:7" ht="15">
      <c r="A33" s="58"/>
      <c r="B33" s="58"/>
      <c r="F33" s="58"/>
      <c r="G33" s="58"/>
    </row>
    <row r="34" spans="1:7" ht="15">
      <c r="A34" s="58"/>
      <c r="B34" s="58"/>
      <c r="C34" s="58"/>
      <c r="D34" s="58"/>
      <c r="E34" s="58"/>
      <c r="F34" s="58"/>
      <c r="G34" s="58"/>
    </row>
    <row r="35" spans="1:7" ht="15">
      <c r="A35" s="58"/>
      <c r="B35" s="58"/>
      <c r="C35" s="58"/>
      <c r="D35" s="58"/>
      <c r="E35" s="58"/>
      <c r="F35" s="58"/>
      <c r="G35" s="58"/>
    </row>
    <row r="37" spans="1:7" ht="40.5" customHeight="1">
      <c r="A37" s="127"/>
      <c r="B37" s="127"/>
      <c r="C37" s="127"/>
      <c r="D37" s="127"/>
      <c r="E37" s="127"/>
      <c r="F37" s="127"/>
      <c r="G37" s="127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23.421875" style="41" customWidth="1"/>
    <col min="2" max="2" width="9.7109375" style="41" customWidth="1"/>
    <col min="3" max="3" width="9.421875" style="41" customWidth="1"/>
    <col min="4" max="4" width="10.57421875" style="41" customWidth="1"/>
    <col min="5" max="5" width="11.00390625" style="41" customWidth="1"/>
    <col min="6" max="6" width="9.8515625" style="41" customWidth="1"/>
    <col min="7" max="7" width="10.28125" style="41" customWidth="1"/>
    <col min="8" max="8" width="12.8515625" style="41" customWidth="1"/>
    <col min="9" max="9" width="11.140625" style="41" customWidth="1"/>
    <col min="10" max="10" width="8.140625" style="41" customWidth="1"/>
    <col min="11" max="11" width="9.140625" style="41" customWidth="1"/>
    <col min="12" max="12" width="8.28125" style="41" customWidth="1"/>
    <col min="13" max="16384" width="9.140625" style="41" customWidth="1"/>
  </cols>
  <sheetData>
    <row r="1" spans="1:9" ht="15">
      <c r="A1" s="2" t="s">
        <v>26</v>
      </c>
      <c r="B1"/>
      <c r="C1"/>
      <c r="D1"/>
      <c r="E1"/>
      <c r="F1"/>
      <c r="G1"/>
      <c r="H1"/>
      <c r="I1"/>
    </row>
    <row r="2" spans="1:11" ht="17.25" customHeight="1">
      <c r="A2" s="129" t="s">
        <v>36</v>
      </c>
      <c r="B2" s="130"/>
      <c r="C2" s="130"/>
      <c r="D2" s="130"/>
      <c r="E2" s="130"/>
      <c r="F2" s="130"/>
      <c r="G2" s="130"/>
      <c r="H2" s="130"/>
      <c r="I2" s="131"/>
      <c r="J2" s="42"/>
      <c r="K2" s="42"/>
    </row>
    <row r="3" spans="1:11" ht="11.25" customHeight="1">
      <c r="A3" s="132"/>
      <c r="B3" s="133"/>
      <c r="C3" s="133"/>
      <c r="D3" s="133"/>
      <c r="E3" s="133"/>
      <c r="F3" s="133"/>
      <c r="G3" s="133"/>
      <c r="H3" s="133"/>
      <c r="I3" s="134"/>
      <c r="J3" s="42"/>
      <c r="K3" s="42"/>
    </row>
    <row r="4" spans="1:11" ht="20.25" customHeight="1" thickBot="1">
      <c r="A4" s="161" t="s">
        <v>35</v>
      </c>
      <c r="B4" s="161"/>
      <c r="C4" s="161"/>
      <c r="D4" s="161"/>
      <c r="E4" s="161"/>
      <c r="F4" s="161"/>
      <c r="G4" s="161"/>
      <c r="H4" s="161"/>
      <c r="I4" s="161"/>
      <c r="J4" s="76"/>
      <c r="K4" s="76"/>
    </row>
    <row r="5" spans="1:11" ht="19.5" customHeight="1">
      <c r="A5" s="163" t="s">
        <v>27</v>
      </c>
      <c r="B5" s="155" t="s">
        <v>28</v>
      </c>
      <c r="C5" s="156"/>
      <c r="D5" s="157"/>
      <c r="E5" s="158" t="s">
        <v>29</v>
      </c>
      <c r="F5" s="159"/>
      <c r="G5" s="160"/>
      <c r="H5" s="111" t="s">
        <v>30</v>
      </c>
      <c r="I5" s="165" t="s">
        <v>31</v>
      </c>
      <c r="J5" s="42"/>
      <c r="K5" s="42"/>
    </row>
    <row r="6" spans="1:9" ht="30" customHeight="1">
      <c r="A6" s="164"/>
      <c r="B6" s="112" t="s">
        <v>32</v>
      </c>
      <c r="C6" s="112" t="s">
        <v>33</v>
      </c>
      <c r="D6" s="112" t="s">
        <v>34</v>
      </c>
      <c r="E6" s="112" t="s">
        <v>32</v>
      </c>
      <c r="F6" s="112" t="s">
        <v>33</v>
      </c>
      <c r="G6" s="112" t="s">
        <v>34</v>
      </c>
      <c r="H6" s="113" t="s">
        <v>3</v>
      </c>
      <c r="I6" s="166"/>
    </row>
    <row r="7" spans="1:9" ht="15">
      <c r="A7" s="83">
        <v>0</v>
      </c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5">
        <v>8</v>
      </c>
    </row>
    <row r="8" spans="1:9" ht="16.5" customHeight="1">
      <c r="A8" s="114" t="s">
        <v>37</v>
      </c>
      <c r="B8" s="86">
        <v>483</v>
      </c>
      <c r="C8" s="86">
        <v>33</v>
      </c>
      <c r="D8" s="86">
        <f>SUM(B8:C8)</f>
        <v>516</v>
      </c>
      <c r="E8" s="86">
        <v>501</v>
      </c>
      <c r="F8" s="86">
        <v>18</v>
      </c>
      <c r="G8" s="86">
        <f>SUM(E8:F8)</f>
        <v>519</v>
      </c>
      <c r="H8" s="87">
        <f>D8-G8</f>
        <v>-3</v>
      </c>
      <c r="I8" s="85">
        <v>257</v>
      </c>
    </row>
    <row r="9" spans="1:9" ht="15.75" customHeight="1">
      <c r="A9" s="105" t="s">
        <v>38</v>
      </c>
      <c r="B9" s="86">
        <v>24</v>
      </c>
      <c r="C9" s="86">
        <v>31</v>
      </c>
      <c r="D9" s="88">
        <f>SUM(B9:C9)</f>
        <v>55</v>
      </c>
      <c r="E9" s="86">
        <v>190</v>
      </c>
      <c r="F9" s="86">
        <v>90</v>
      </c>
      <c r="G9" s="88">
        <f>SUM(E9:F9)</f>
        <v>280</v>
      </c>
      <c r="H9" s="84">
        <f>D9-G9</f>
        <v>-225</v>
      </c>
      <c r="I9" s="85">
        <v>17</v>
      </c>
    </row>
    <row r="10" spans="1:9" ht="16.5" customHeight="1">
      <c r="A10" s="114" t="s">
        <v>88</v>
      </c>
      <c r="B10" s="86">
        <v>749</v>
      </c>
      <c r="C10" s="86">
        <v>431</v>
      </c>
      <c r="D10" s="86">
        <f>SUM(B10:C10)</f>
        <v>1180</v>
      </c>
      <c r="E10" s="86">
        <v>990</v>
      </c>
      <c r="F10" s="86">
        <v>326</v>
      </c>
      <c r="G10" s="86">
        <f>SUM(E10:F10)</f>
        <v>1316</v>
      </c>
      <c r="H10" s="84">
        <f>D10-G10</f>
        <v>-136</v>
      </c>
      <c r="I10" s="85">
        <v>377</v>
      </c>
    </row>
    <row r="11" spans="1:9" ht="18" customHeight="1" thickBot="1">
      <c r="A11" s="115" t="s">
        <v>34</v>
      </c>
      <c r="B11" s="89">
        <f>SUM(B8:B10)</f>
        <v>1256</v>
      </c>
      <c r="C11" s="89">
        <f>SUM(C8:C10)</f>
        <v>495</v>
      </c>
      <c r="D11" s="89">
        <f>SUM(B11:C11)</f>
        <v>1751</v>
      </c>
      <c r="E11" s="89">
        <f>SUM(E8:E10)</f>
        <v>1681</v>
      </c>
      <c r="F11" s="89">
        <f>SUM(F8:F10)</f>
        <v>434</v>
      </c>
      <c r="G11" s="89">
        <f>SUM(E11:F11)</f>
        <v>2115</v>
      </c>
      <c r="H11" s="90">
        <f>D11-G11</f>
        <v>-364</v>
      </c>
      <c r="I11" s="91">
        <f>SUM(I8:I10)</f>
        <v>651</v>
      </c>
    </row>
    <row r="12" spans="1:9" ht="15.75" customHeight="1">
      <c r="A12" s="162" t="s">
        <v>39</v>
      </c>
      <c r="B12" s="162"/>
      <c r="C12" s="162"/>
      <c r="D12" s="162"/>
      <c r="E12" s="162"/>
      <c r="F12" s="162"/>
      <c r="G12" s="162"/>
      <c r="H12" s="162"/>
      <c r="I12" s="162"/>
    </row>
    <row r="13" spans="1:9" ht="12.75">
      <c r="A13" s="31"/>
      <c r="B13" s="31"/>
      <c r="C13" s="31"/>
      <c r="D13" s="31"/>
      <c r="E13" s="31"/>
      <c r="F13" s="31"/>
      <c r="G13" s="31"/>
      <c r="H13" s="31"/>
      <c r="I13" s="31"/>
    </row>
    <row r="14" spans="1:4" ht="15">
      <c r="A14" s="77"/>
      <c r="B14" s="77"/>
      <c r="C14" s="77"/>
      <c r="D14" s="77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15.8515625" style="26" customWidth="1"/>
    <col min="2" max="2" width="33.140625" style="26" customWidth="1"/>
    <col min="3" max="3" width="36.421875" style="26" customWidth="1"/>
    <col min="4" max="10" width="9.140625" style="26" customWidth="1"/>
    <col min="11" max="11" width="7.8515625" style="26" customWidth="1"/>
    <col min="12" max="12" width="8.140625" style="26" customWidth="1"/>
    <col min="13" max="238" width="9.140625" style="26" customWidth="1"/>
    <col min="239" max="239" width="15.8515625" style="26" customWidth="1"/>
    <col min="240" max="240" width="29.00390625" style="26" customWidth="1"/>
    <col min="241" max="241" width="36.421875" style="26" customWidth="1"/>
    <col min="242" max="16384" width="9.140625" style="26" customWidth="1"/>
  </cols>
  <sheetData>
    <row r="1" ht="15">
      <c r="A1" s="2" t="s">
        <v>40</v>
      </c>
    </row>
    <row r="2" ht="15">
      <c r="C2" s="27"/>
    </row>
    <row r="3" spans="1:3" ht="18">
      <c r="A3" s="116" t="s">
        <v>41</v>
      </c>
      <c r="B3" s="116"/>
      <c r="C3" s="116"/>
    </row>
    <row r="4" spans="2:3" ht="15.75" thickBot="1">
      <c r="B4" s="28"/>
      <c r="C4" s="28"/>
    </row>
    <row r="5" spans="1:3" ht="30.75" thickBot="1">
      <c r="A5" s="37" t="s">
        <v>42</v>
      </c>
      <c r="B5" s="117" t="s">
        <v>43</v>
      </c>
      <c r="C5" s="118" t="s">
        <v>44</v>
      </c>
    </row>
    <row r="6" spans="1:256" ht="15.75">
      <c r="A6" s="35">
        <v>2006</v>
      </c>
      <c r="B6" s="36">
        <v>0.0048</v>
      </c>
      <c r="C6" s="36">
        <v>0.0218</v>
      </c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5.75">
      <c r="A7" s="29">
        <v>2007</v>
      </c>
      <c r="B7" s="30">
        <v>0.0064</v>
      </c>
      <c r="C7" s="30">
        <v>0.0104</v>
      </c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5.75">
      <c r="A8" s="29">
        <v>2008</v>
      </c>
      <c r="B8" s="30">
        <v>0.13</v>
      </c>
      <c r="C8" s="32">
        <v>0.0765</v>
      </c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5.75">
      <c r="A9" s="29">
        <v>2009</v>
      </c>
      <c r="B9" s="32">
        <v>0.035</v>
      </c>
      <c r="C9" s="32">
        <v>0.0202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5.75">
      <c r="A10" s="29">
        <v>2010</v>
      </c>
      <c r="B10" s="30">
        <v>0.003</v>
      </c>
      <c r="C10" s="30">
        <v>0.011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5.75">
      <c r="A11" s="29">
        <v>2011</v>
      </c>
      <c r="B11" s="30">
        <v>0.0075</v>
      </c>
      <c r="C11" s="33">
        <v>0.021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5.75">
      <c r="A12" s="29">
        <v>2012</v>
      </c>
      <c r="B12" s="32">
        <v>0.0031</v>
      </c>
      <c r="C12" s="32">
        <v>0.014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9.5" customHeight="1">
      <c r="A13" s="29">
        <v>2013</v>
      </c>
      <c r="B13" s="32">
        <v>0.0115</v>
      </c>
      <c r="C13" s="32">
        <v>0.0075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35.25" customHeight="1">
      <c r="A14" s="29">
        <v>2014</v>
      </c>
      <c r="B14" s="167" t="s">
        <v>45</v>
      </c>
      <c r="C14" s="167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33" customHeight="1">
      <c r="A15" s="29">
        <v>2015</v>
      </c>
      <c r="B15" s="167" t="s">
        <v>46</v>
      </c>
      <c r="C15" s="167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32.25" customHeight="1">
      <c r="A16" s="34">
        <v>2016</v>
      </c>
      <c r="B16" s="167" t="s">
        <v>47</v>
      </c>
      <c r="C16" s="167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5.75">
      <c r="A17" s="29">
        <v>2017</v>
      </c>
      <c r="B17" s="32">
        <v>0.0082</v>
      </c>
      <c r="C17" s="32">
        <v>0.0076</v>
      </c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5.75">
      <c r="A18" s="29">
        <v>2018</v>
      </c>
      <c r="B18" s="32">
        <v>0.0169</v>
      </c>
      <c r="C18" s="32">
        <v>0.018</v>
      </c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.75">
      <c r="A19" s="29">
        <v>2019</v>
      </c>
      <c r="B19" s="32">
        <v>0.007</v>
      </c>
      <c r="C19" s="32">
        <v>0.004</v>
      </c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3" ht="56.25" customHeight="1">
      <c r="A20" s="29">
        <v>2020</v>
      </c>
      <c r="B20" s="38" t="s">
        <v>48</v>
      </c>
      <c r="C20" s="32">
        <v>0.006</v>
      </c>
    </row>
    <row r="21" spans="1:3" ht="15.75">
      <c r="A21" s="29">
        <v>2021</v>
      </c>
      <c r="B21" s="39">
        <v>0.012</v>
      </c>
      <c r="C21" s="32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5.421875" style="41" customWidth="1"/>
    <col min="2" max="2" width="12.421875" style="41" customWidth="1"/>
    <col min="3" max="3" width="13.8515625" style="41" customWidth="1"/>
    <col min="4" max="4" width="12.140625" style="41" customWidth="1"/>
    <col min="5" max="5" width="13.00390625" style="41" customWidth="1"/>
    <col min="6" max="6" width="13.57421875" style="41" customWidth="1"/>
    <col min="7" max="16384" width="9.140625" style="41" customWidth="1"/>
  </cols>
  <sheetData>
    <row r="1" spans="1:6" ht="15">
      <c r="A1" s="2" t="s">
        <v>49</v>
      </c>
      <c r="B1" s="3"/>
      <c r="C1" s="3"/>
      <c r="D1" s="3"/>
      <c r="E1" s="3"/>
      <c r="F1" s="3"/>
    </row>
    <row r="2" spans="1:7" ht="15" customHeight="1">
      <c r="A2" s="168" t="s">
        <v>55</v>
      </c>
      <c r="B2" s="169"/>
      <c r="C2" s="169"/>
      <c r="D2" s="169"/>
      <c r="E2" s="169"/>
      <c r="F2" s="170"/>
      <c r="G2" s="78"/>
    </row>
    <row r="3" spans="1:7" ht="27.75" customHeight="1">
      <c r="A3" s="171"/>
      <c r="B3" s="172"/>
      <c r="C3" s="172"/>
      <c r="D3" s="172"/>
      <c r="E3" s="172"/>
      <c r="F3" s="173"/>
      <c r="G3" s="78"/>
    </row>
    <row r="4" spans="1:7" ht="15">
      <c r="A4" s="119"/>
      <c r="B4" s="119"/>
      <c r="C4" s="119"/>
      <c r="D4" s="119"/>
      <c r="E4" s="119"/>
      <c r="F4" s="119"/>
      <c r="G4" s="78"/>
    </row>
    <row r="5" spans="1:7" ht="17.25" customHeight="1" thickBot="1">
      <c r="A5" s="174" t="s">
        <v>55</v>
      </c>
      <c r="B5" s="174"/>
      <c r="C5" s="174"/>
      <c r="D5" s="174"/>
      <c r="E5" s="174"/>
      <c r="F5" s="174"/>
      <c r="G5" s="78"/>
    </row>
    <row r="6" spans="1:7" ht="31.5" customHeight="1">
      <c r="A6" s="120" t="s">
        <v>50</v>
      </c>
      <c r="B6" s="121" t="s">
        <v>51</v>
      </c>
      <c r="C6" s="121" t="s">
        <v>52</v>
      </c>
      <c r="D6" s="121" t="s">
        <v>53</v>
      </c>
      <c r="E6" s="121" t="s">
        <v>34</v>
      </c>
      <c r="F6" s="122" t="s">
        <v>54</v>
      </c>
      <c r="G6" s="43"/>
    </row>
    <row r="7" spans="1:7" ht="21.75" customHeight="1">
      <c r="A7" s="44" t="s">
        <v>56</v>
      </c>
      <c r="B7" s="92">
        <v>8637</v>
      </c>
      <c r="C7" s="92">
        <v>2397</v>
      </c>
      <c r="D7" s="92">
        <v>12758</v>
      </c>
      <c r="E7" s="93">
        <f>SUM(B7:D7)</f>
        <v>23792</v>
      </c>
      <c r="F7" s="94">
        <f>E7/$E$11*100</f>
        <v>7.348244785007011</v>
      </c>
      <c r="G7" s="43"/>
    </row>
    <row r="8" spans="1:7" ht="18.75" customHeight="1">
      <c r="A8" s="46" t="s">
        <v>57</v>
      </c>
      <c r="B8" s="95">
        <v>37557</v>
      </c>
      <c r="C8" s="95">
        <v>9671</v>
      </c>
      <c r="D8" s="95">
        <v>46832</v>
      </c>
      <c r="E8" s="96">
        <f>SUM(B8:D8)</f>
        <v>94060</v>
      </c>
      <c r="F8" s="97">
        <f>E8/$E$11*100</f>
        <v>29.050769354310667</v>
      </c>
      <c r="G8" s="43"/>
    </row>
    <row r="9" spans="1:7" ht="18" customHeight="1">
      <c r="A9" s="44" t="s">
        <v>58</v>
      </c>
      <c r="B9" s="92">
        <v>28740</v>
      </c>
      <c r="C9" s="92">
        <v>18749</v>
      </c>
      <c r="D9" s="92">
        <v>155710</v>
      </c>
      <c r="E9" s="93">
        <f>SUM(B9:D9)</f>
        <v>203199</v>
      </c>
      <c r="F9" s="94">
        <f>E9/$E$11*100</f>
        <v>62.75874210106925</v>
      </c>
      <c r="G9" s="43"/>
    </row>
    <row r="10" spans="1:7" ht="19.5" customHeight="1">
      <c r="A10" s="46" t="s">
        <v>59</v>
      </c>
      <c r="B10" s="95">
        <v>96</v>
      </c>
      <c r="C10" s="95">
        <v>49</v>
      </c>
      <c r="D10" s="95">
        <v>2582</v>
      </c>
      <c r="E10" s="96">
        <f>SUM(B10:D10)</f>
        <v>2727</v>
      </c>
      <c r="F10" s="97">
        <f>E10/$E$11*100</f>
        <v>0.8422437596130683</v>
      </c>
      <c r="G10" s="43"/>
    </row>
    <row r="11" spans="1:7" ht="22.5" customHeight="1" thickBot="1">
      <c r="A11" s="98" t="s">
        <v>60</v>
      </c>
      <c r="B11" s="99">
        <f>SUM(B7:B10)</f>
        <v>75030</v>
      </c>
      <c r="C11" s="99">
        <f>SUM(C7:C10)</f>
        <v>30866</v>
      </c>
      <c r="D11" s="99">
        <f>SUM(D7:D10)</f>
        <v>217882</v>
      </c>
      <c r="E11" s="100">
        <f>SUM(E7:E10)</f>
        <v>323778</v>
      </c>
      <c r="F11" s="101">
        <f>SUM(F7:F10)</f>
        <v>100</v>
      </c>
      <c r="G11" s="43"/>
    </row>
    <row r="12" spans="1:7" ht="12.75">
      <c r="A12" s="72"/>
      <c r="B12" s="72"/>
      <c r="C12" s="72"/>
      <c r="D12" s="72"/>
      <c r="E12" s="72"/>
      <c r="F12" s="72"/>
      <c r="G12" s="43"/>
    </row>
    <row r="13" spans="1:7" ht="15">
      <c r="A13" s="175" t="s">
        <v>61</v>
      </c>
      <c r="B13" s="175"/>
      <c r="C13" s="175"/>
      <c r="D13" s="175"/>
      <c r="E13" s="175"/>
      <c r="F13" s="175"/>
      <c r="G13" s="43"/>
    </row>
    <row r="14" ht="12.75">
      <c r="G14" s="43"/>
    </row>
    <row r="15" spans="1:7" ht="12.75">
      <c r="A15" s="79"/>
      <c r="B15" s="43"/>
      <c r="C15" s="43"/>
      <c r="D15" s="43"/>
      <c r="E15" s="43"/>
      <c r="F15" s="80"/>
      <c r="G15" s="79"/>
    </row>
    <row r="16" spans="1:7" ht="12.75">
      <c r="A16" s="79"/>
      <c r="B16" s="79"/>
      <c r="C16" s="79"/>
      <c r="D16" s="79"/>
      <c r="E16" s="81"/>
      <c r="F16" s="80"/>
      <c r="G16" s="79"/>
    </row>
    <row r="17" spans="1:7" ht="12.75">
      <c r="A17" s="79"/>
      <c r="B17" s="79"/>
      <c r="C17" s="79"/>
      <c r="D17" s="79"/>
      <c r="E17" s="81"/>
      <c r="F17" s="80"/>
      <c r="G17" s="79"/>
    </row>
    <row r="18" spans="1:7" ht="12.75">
      <c r="A18" s="79"/>
      <c r="B18" s="79"/>
      <c r="C18" s="81"/>
      <c r="D18" s="79"/>
      <c r="E18" s="81"/>
      <c r="F18" s="80"/>
      <c r="G18" s="80"/>
    </row>
    <row r="19" spans="1:7" ht="12.75">
      <c r="A19" s="79"/>
      <c r="B19" s="79"/>
      <c r="C19" s="81"/>
      <c r="D19" s="79"/>
      <c r="E19" s="81"/>
      <c r="F19" s="80"/>
      <c r="G19" s="80"/>
    </row>
    <row r="20" spans="1:7" ht="12.75">
      <c r="A20" s="79"/>
      <c r="B20" s="79"/>
      <c r="C20" s="81"/>
      <c r="D20" s="79"/>
      <c r="E20" s="81"/>
      <c r="F20" s="80"/>
      <c r="G20" s="80"/>
    </row>
    <row r="21" spans="1:7" ht="12.75">
      <c r="A21" s="79"/>
      <c r="B21" s="79"/>
      <c r="C21" s="81"/>
      <c r="D21" s="79"/>
      <c r="E21" s="81"/>
      <c r="F21" s="80"/>
      <c r="G21" s="80"/>
    </row>
    <row r="22" spans="1:7" ht="12.75">
      <c r="A22" s="79"/>
      <c r="B22" s="79"/>
      <c r="C22" s="81"/>
      <c r="D22" s="79"/>
      <c r="E22" s="81"/>
      <c r="F22" s="80"/>
      <c r="G22" s="80"/>
    </row>
    <row r="23" spans="1:7" ht="12.75">
      <c r="A23" s="79"/>
      <c r="B23" s="79"/>
      <c r="C23" s="81"/>
      <c r="D23" s="79"/>
      <c r="E23" s="81"/>
      <c r="F23" s="80"/>
      <c r="G23" s="80"/>
    </row>
    <row r="24" spans="1:7" ht="12.75">
      <c r="A24" s="79"/>
      <c r="B24" s="79"/>
      <c r="C24" s="81"/>
      <c r="D24" s="79"/>
      <c r="E24" s="81"/>
      <c r="F24" s="80"/>
      <c r="G24" s="80"/>
    </row>
    <row r="25" spans="1:7" ht="12.75">
      <c r="A25" s="79"/>
      <c r="B25" s="79"/>
      <c r="C25" s="81"/>
      <c r="D25" s="79"/>
      <c r="E25" s="81"/>
      <c r="F25" s="80"/>
      <c r="G25" s="80"/>
    </row>
    <row r="26" spans="1:7" ht="12.75">
      <c r="A26" s="79"/>
      <c r="B26" s="79"/>
      <c r="C26" s="81"/>
      <c r="D26" s="79"/>
      <c r="E26" s="81"/>
      <c r="F26" s="80"/>
      <c r="G26" s="80"/>
    </row>
    <row r="27" spans="1:7" ht="12.75">
      <c r="A27" s="79"/>
      <c r="B27" s="79"/>
      <c r="C27" s="81"/>
      <c r="D27" s="79"/>
      <c r="E27" s="81"/>
      <c r="F27" s="80"/>
      <c r="G27" s="80"/>
    </row>
    <row r="28" spans="1:7" ht="12.75">
      <c r="A28" s="79"/>
      <c r="B28" s="79"/>
      <c r="C28" s="79"/>
      <c r="D28" s="79"/>
      <c r="E28" s="79"/>
      <c r="F28" s="79"/>
      <c r="G28" s="80"/>
    </row>
    <row r="29" spans="1:7" ht="12.75">
      <c r="A29" s="79"/>
      <c r="B29" s="79"/>
      <c r="C29" s="79"/>
      <c r="D29" s="79"/>
      <c r="E29" s="79"/>
      <c r="F29" s="79"/>
      <c r="G29" s="79"/>
    </row>
    <row r="30" spans="1:7" ht="12.75">
      <c r="A30" s="79"/>
      <c r="B30" s="79"/>
      <c r="C30" s="79"/>
      <c r="D30" s="79"/>
      <c r="E30" s="79"/>
      <c r="F30" s="79"/>
      <c r="G30" s="79"/>
    </row>
    <row r="31" spans="1:7" ht="15">
      <c r="A31" s="82"/>
      <c r="B31" s="79"/>
      <c r="C31" s="79"/>
      <c r="D31" s="79"/>
      <c r="E31" s="79"/>
      <c r="F31" s="79"/>
      <c r="G31" s="79"/>
    </row>
    <row r="32" spans="1:7" ht="15">
      <c r="A32" s="82"/>
      <c r="B32" s="79"/>
      <c r="C32" s="79"/>
      <c r="D32" s="79"/>
      <c r="E32" s="79"/>
      <c r="F32" s="79"/>
      <c r="G32" s="79"/>
    </row>
    <row r="33" spans="1:7" ht="15">
      <c r="A33" s="78"/>
      <c r="B33" s="81"/>
      <c r="C33" s="81"/>
      <c r="D33" s="81"/>
      <c r="E33" s="81"/>
      <c r="F33" s="81"/>
      <c r="G33" s="79"/>
    </row>
    <row r="34" spans="1:7" ht="12.75">
      <c r="A34" s="79"/>
      <c r="B34" s="79"/>
      <c r="C34" s="79"/>
      <c r="D34" s="79"/>
      <c r="E34" s="79"/>
      <c r="F34" s="79"/>
      <c r="G34" s="81"/>
    </row>
    <row r="35" spans="1:7" ht="12.75">
      <c r="A35" s="79"/>
      <c r="B35" s="79"/>
      <c r="C35" s="79"/>
      <c r="D35" s="79"/>
      <c r="E35" s="79"/>
      <c r="F35" s="79"/>
      <c r="G35" s="79"/>
    </row>
    <row r="36" ht="12.75">
      <c r="G36" s="79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J19" sqref="J19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62</v>
      </c>
      <c r="B1" s="2"/>
    </row>
    <row r="2" spans="1:6" ht="14.25" customHeight="1">
      <c r="A2" s="179" t="s">
        <v>67</v>
      </c>
      <c r="B2" s="179"/>
      <c r="C2" s="179"/>
      <c r="D2" s="179"/>
      <c r="E2" s="179"/>
      <c r="F2" s="179"/>
    </row>
    <row r="3" spans="1:6" ht="23.25" customHeight="1">
      <c r="A3" s="179"/>
      <c r="B3" s="179"/>
      <c r="C3" s="179"/>
      <c r="D3" s="179"/>
      <c r="E3" s="179"/>
      <c r="F3" s="179"/>
    </row>
    <row r="4" spans="1:6" ht="15" customHeight="1">
      <c r="A4" s="179"/>
      <c r="B4" s="179"/>
      <c r="C4" s="179"/>
      <c r="D4" s="179"/>
      <c r="E4" s="179"/>
      <c r="F4" s="179"/>
    </row>
    <row r="5" ht="15.75" thickBot="1"/>
    <row r="6" spans="2:5" ht="15.75" thickBot="1">
      <c r="B6" s="14" t="s">
        <v>63</v>
      </c>
      <c r="C6" s="15"/>
      <c r="D6" s="15"/>
      <c r="E6" s="15"/>
    </row>
    <row r="7" spans="2:5" ht="35.25" customHeight="1" thickBot="1">
      <c r="B7" s="176" t="s">
        <v>64</v>
      </c>
      <c r="C7" s="123" t="s">
        <v>65</v>
      </c>
      <c r="D7" s="123" t="s">
        <v>54</v>
      </c>
      <c r="E7" s="123" t="s">
        <v>66</v>
      </c>
    </row>
    <row r="8" spans="2:5" ht="15.75" thickBot="1">
      <c r="B8" s="177"/>
      <c r="C8" s="10"/>
      <c r="D8" s="10"/>
      <c r="E8" s="10"/>
    </row>
    <row r="9" spans="2:9" ht="15.75" thickBot="1">
      <c r="B9" s="11" t="s">
        <v>68</v>
      </c>
      <c r="C9" s="4">
        <v>1834</v>
      </c>
      <c r="D9" s="5">
        <f>C9/$C$12</f>
        <v>0.15672534609468466</v>
      </c>
      <c r="E9" s="6">
        <v>12649</v>
      </c>
      <c r="F9" s="17"/>
      <c r="G9" s="40"/>
      <c r="H9" s="16"/>
      <c r="I9" s="17"/>
    </row>
    <row r="10" spans="2:9" ht="15.75" thickBot="1">
      <c r="B10" s="11" t="s">
        <v>69</v>
      </c>
      <c r="C10" s="4">
        <v>2605</v>
      </c>
      <c r="D10" s="5">
        <f>C10/$C$12</f>
        <v>0.22261151939839344</v>
      </c>
      <c r="E10" s="6">
        <v>12398</v>
      </c>
      <c r="F10" s="17"/>
      <c r="G10" s="16"/>
      <c r="H10" s="16"/>
      <c r="I10" s="17"/>
    </row>
    <row r="11" spans="2:9" ht="15.75" thickBot="1">
      <c r="B11" s="11" t="s">
        <v>70</v>
      </c>
      <c r="C11" s="4">
        <v>7263</v>
      </c>
      <c r="D11" s="5">
        <f>C11/$C$12</f>
        <v>0.6206631345069219</v>
      </c>
      <c r="E11" s="6">
        <v>12077</v>
      </c>
      <c r="F11" s="17"/>
      <c r="G11" s="16"/>
      <c r="H11" s="16"/>
      <c r="I11" s="17"/>
    </row>
    <row r="12" spans="2:8" ht="15.75" thickBot="1">
      <c r="B12" s="12" t="s">
        <v>60</v>
      </c>
      <c r="C12" s="7">
        <f>SUM(C9:C11)</f>
        <v>11702</v>
      </c>
      <c r="D12" s="8">
        <f>SUM(D9:D11)</f>
        <v>1</v>
      </c>
      <c r="E12" s="9" t="s">
        <v>7</v>
      </c>
      <c r="G12" s="16"/>
      <c r="H12" s="16"/>
    </row>
    <row r="13" spans="2:8" ht="15.75" thickBot="1">
      <c r="B13" s="13" t="s">
        <v>71</v>
      </c>
      <c r="C13" s="10"/>
      <c r="D13" s="10"/>
      <c r="E13" s="10"/>
      <c r="G13" s="16"/>
      <c r="H13" s="16"/>
    </row>
    <row r="14" spans="2:8" ht="35.25" customHeight="1" thickBot="1">
      <c r="B14" s="176" t="s">
        <v>72</v>
      </c>
      <c r="C14" s="123" t="s">
        <v>65</v>
      </c>
      <c r="D14" s="123" t="s">
        <v>54</v>
      </c>
      <c r="E14" s="123" t="s">
        <v>66</v>
      </c>
      <c r="G14" s="16"/>
      <c r="H14" s="16"/>
    </row>
    <row r="15" spans="2:8" ht="15.75" thickBot="1">
      <c r="B15" s="177"/>
      <c r="C15" s="10"/>
      <c r="D15" s="10"/>
      <c r="E15" s="10"/>
      <c r="G15" s="16"/>
      <c r="H15" s="16"/>
    </row>
    <row r="16" spans="2:9" ht="15.75" thickBot="1">
      <c r="B16" s="11" t="s">
        <v>68</v>
      </c>
      <c r="C16" s="4">
        <v>445</v>
      </c>
      <c r="D16" s="5">
        <f>C16/$C$19</f>
        <v>0.09274697790746145</v>
      </c>
      <c r="E16" s="6">
        <v>11014</v>
      </c>
      <c r="F16" s="17"/>
      <c r="G16" s="16"/>
      <c r="H16" s="16"/>
      <c r="I16" s="17"/>
    </row>
    <row r="17" spans="2:9" ht="15.75" thickBot="1">
      <c r="B17" s="11" t="s">
        <v>69</v>
      </c>
      <c r="C17" s="4">
        <v>961</v>
      </c>
      <c r="D17" s="5">
        <f>C17/$C$19</f>
        <v>0.20029178824510213</v>
      </c>
      <c r="E17" s="6">
        <v>10443</v>
      </c>
      <c r="F17" s="17"/>
      <c r="G17" s="16"/>
      <c r="H17" s="16"/>
      <c r="I17" s="17"/>
    </row>
    <row r="18" spans="2:9" ht="15.75" thickBot="1">
      <c r="B18" s="11" t="s">
        <v>70</v>
      </c>
      <c r="C18" s="4">
        <v>3392</v>
      </c>
      <c r="D18" s="5">
        <f>C18/$C$19</f>
        <v>0.7069612338474365</v>
      </c>
      <c r="E18" s="6">
        <v>9868</v>
      </c>
      <c r="F18" s="17"/>
      <c r="G18" s="16"/>
      <c r="H18" s="16"/>
      <c r="I18" s="17"/>
    </row>
    <row r="19" spans="2:8" ht="15.75" thickBot="1">
      <c r="B19" s="12" t="s">
        <v>60</v>
      </c>
      <c r="C19" s="7">
        <f>SUM(C16:C18)</f>
        <v>4798</v>
      </c>
      <c r="D19" s="8">
        <f>SUM(D16:D18)</f>
        <v>1</v>
      </c>
      <c r="E19" s="9" t="s">
        <v>7</v>
      </c>
      <c r="G19" s="16"/>
      <c r="H19" s="16"/>
    </row>
    <row r="20" spans="2:8" ht="15.75" thickBot="1">
      <c r="B20" s="13" t="s">
        <v>71</v>
      </c>
      <c r="C20" s="10"/>
      <c r="D20" s="10"/>
      <c r="E20" s="10"/>
      <c r="G20" s="16"/>
      <c r="H20" s="16"/>
    </row>
    <row r="21" spans="2:8" ht="35.25" customHeight="1" thickBot="1">
      <c r="B21" s="178">
        <v>37257</v>
      </c>
      <c r="C21" s="123" t="s">
        <v>73</v>
      </c>
      <c r="D21" s="123" t="s">
        <v>54</v>
      </c>
      <c r="E21" s="123" t="s">
        <v>66</v>
      </c>
      <c r="G21" s="16"/>
      <c r="H21" s="16"/>
    </row>
    <row r="22" spans="2:8" ht="15.75" thickBot="1">
      <c r="B22" s="177"/>
      <c r="C22" s="10"/>
      <c r="D22" s="10"/>
      <c r="E22" s="10"/>
      <c r="G22" s="16"/>
      <c r="H22" s="16"/>
    </row>
    <row r="23" spans="2:9" ht="15.75" thickBot="1">
      <c r="B23" s="11" t="s">
        <v>68</v>
      </c>
      <c r="C23" s="4">
        <v>6160</v>
      </c>
      <c r="D23" s="5">
        <f>C23/$C$26</f>
        <v>0.09861048857014791</v>
      </c>
      <c r="E23" s="6">
        <v>11564</v>
      </c>
      <c r="F23" s="17"/>
      <c r="G23" s="16"/>
      <c r="H23" s="16"/>
      <c r="I23" s="17"/>
    </row>
    <row r="24" spans="2:9" ht="15.75" thickBot="1">
      <c r="B24" s="11" t="s">
        <v>69</v>
      </c>
      <c r="C24" s="4">
        <v>15343</v>
      </c>
      <c r="D24" s="5">
        <f>C24/$C$26</f>
        <v>0.245613754242172</v>
      </c>
      <c r="E24" s="6">
        <v>10963</v>
      </c>
      <c r="F24" s="17"/>
      <c r="G24" s="16"/>
      <c r="H24" s="16"/>
      <c r="I24" s="17"/>
    </row>
    <row r="25" spans="2:9" ht="15.75" thickBot="1">
      <c r="B25" s="11" t="s">
        <v>70</v>
      </c>
      <c r="C25" s="4">
        <v>40965</v>
      </c>
      <c r="D25" s="5">
        <f>C25/$C$26</f>
        <v>0.6557757571876801</v>
      </c>
      <c r="E25" s="6">
        <v>10363</v>
      </c>
      <c r="F25" s="17"/>
      <c r="G25" s="16"/>
      <c r="H25" s="16"/>
      <c r="I25" s="17"/>
    </row>
    <row r="26" spans="2:8" ht="15.75" thickBot="1">
      <c r="B26" s="12" t="s">
        <v>60</v>
      </c>
      <c r="C26" s="7">
        <f>SUM(C23:C25)</f>
        <v>62468</v>
      </c>
      <c r="D26" s="8">
        <f>SUM(D23:D25)</f>
        <v>1</v>
      </c>
      <c r="E26" s="9" t="s">
        <v>7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1.2812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8" width="9.140625" style="3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74</v>
      </c>
    </row>
    <row r="2" spans="1:6" ht="16.5" customHeight="1">
      <c r="A2" s="180" t="s">
        <v>77</v>
      </c>
      <c r="B2" s="181"/>
      <c r="C2" s="181"/>
      <c r="D2" s="181"/>
      <c r="E2" s="181"/>
      <c r="F2" s="182"/>
    </row>
    <row r="3" spans="1:6" ht="22.5" customHeight="1" thickBot="1">
      <c r="A3" s="183"/>
      <c r="B3" s="184"/>
      <c r="C3" s="184"/>
      <c r="D3" s="184"/>
      <c r="E3" s="184"/>
      <c r="F3" s="185"/>
    </row>
    <row r="4" ht="15.75" customHeight="1" thickBot="1"/>
    <row r="5" spans="1:6" ht="35.25" customHeight="1" thickBot="1">
      <c r="A5" s="124" t="s">
        <v>75</v>
      </c>
      <c r="B5" s="125" t="s">
        <v>76</v>
      </c>
      <c r="C5" s="126" t="s">
        <v>16</v>
      </c>
      <c r="D5" s="126" t="s">
        <v>17</v>
      </c>
      <c r="E5" s="126" t="s">
        <v>18</v>
      </c>
      <c r="F5" s="126" t="s">
        <v>34</v>
      </c>
    </row>
    <row r="6" spans="1:10" ht="15.75" thickBot="1">
      <c r="A6" s="19" t="s">
        <v>78</v>
      </c>
      <c r="B6" s="20">
        <v>43000</v>
      </c>
      <c r="C6" s="25">
        <v>2</v>
      </c>
      <c r="D6" s="25">
        <v>7</v>
      </c>
      <c r="E6" s="25">
        <v>89</v>
      </c>
      <c r="F6" s="10">
        <f aca="true" t="shared" si="0" ref="F6:F14">SUM(C6:E6)</f>
        <v>98</v>
      </c>
      <c r="H6" s="22"/>
      <c r="J6" s="23"/>
    </row>
    <row r="7" spans="1:10" ht="15.75" thickBot="1">
      <c r="A7" s="19" t="s">
        <v>79</v>
      </c>
      <c r="B7" s="20">
        <v>40067</v>
      </c>
      <c r="C7" s="25">
        <v>7</v>
      </c>
      <c r="D7" s="25">
        <v>1</v>
      </c>
      <c r="E7" s="25">
        <v>31</v>
      </c>
      <c r="F7" s="10">
        <f t="shared" si="0"/>
        <v>39</v>
      </c>
      <c r="H7" s="22"/>
      <c r="J7" s="23"/>
    </row>
    <row r="8" spans="1:10" ht="15.75" thickBot="1">
      <c r="A8" s="19" t="s">
        <v>80</v>
      </c>
      <c r="B8" s="20">
        <v>41739</v>
      </c>
      <c r="C8" s="25">
        <v>35</v>
      </c>
      <c r="D8" s="25">
        <v>14</v>
      </c>
      <c r="E8" s="25">
        <v>842</v>
      </c>
      <c r="F8" s="4">
        <f t="shared" si="0"/>
        <v>891</v>
      </c>
      <c r="H8" s="22"/>
      <c r="I8" s="24"/>
      <c r="J8" s="23"/>
    </row>
    <row r="9" spans="1:10" ht="15.75" thickBot="1">
      <c r="A9" s="19" t="s">
        <v>81</v>
      </c>
      <c r="B9" s="20">
        <v>52455</v>
      </c>
      <c r="C9" s="25">
        <v>2</v>
      </c>
      <c r="D9" s="25">
        <v>0</v>
      </c>
      <c r="E9" s="25">
        <v>42</v>
      </c>
      <c r="F9" s="4">
        <f t="shared" si="0"/>
        <v>44</v>
      </c>
      <c r="H9" s="22"/>
      <c r="J9" s="23"/>
    </row>
    <row r="10" spans="1:10" ht="15.75" thickBot="1">
      <c r="A10" s="19" t="s">
        <v>82</v>
      </c>
      <c r="B10" s="20">
        <v>52133</v>
      </c>
      <c r="C10" s="25">
        <v>1</v>
      </c>
      <c r="D10" s="25">
        <v>1</v>
      </c>
      <c r="E10" s="25">
        <v>43</v>
      </c>
      <c r="F10" s="4">
        <f t="shared" si="0"/>
        <v>45</v>
      </c>
      <c r="H10" s="22"/>
      <c r="J10" s="23"/>
    </row>
    <row r="11" spans="1:10" ht="15.75" thickBot="1">
      <c r="A11" s="19" t="s">
        <v>83</v>
      </c>
      <c r="B11" s="20">
        <v>52006</v>
      </c>
      <c r="C11" s="25">
        <v>1</v>
      </c>
      <c r="D11" s="25">
        <v>0</v>
      </c>
      <c r="E11" s="25">
        <v>51</v>
      </c>
      <c r="F11" s="4">
        <f t="shared" si="0"/>
        <v>52</v>
      </c>
      <c r="H11" s="22"/>
      <c r="J11" s="23"/>
    </row>
    <row r="12" spans="1:10" ht="15.75" thickBot="1">
      <c r="A12" s="19" t="s">
        <v>84</v>
      </c>
      <c r="B12" s="20">
        <v>53474</v>
      </c>
      <c r="C12" s="25">
        <v>4</v>
      </c>
      <c r="D12" s="25">
        <v>0</v>
      </c>
      <c r="E12" s="25">
        <v>49</v>
      </c>
      <c r="F12" s="4">
        <f t="shared" si="0"/>
        <v>53</v>
      </c>
      <c r="H12" s="22"/>
      <c r="J12" s="23"/>
    </row>
    <row r="13" spans="1:10" ht="15.75" thickBot="1">
      <c r="A13" s="19" t="s">
        <v>85</v>
      </c>
      <c r="B13" s="20">
        <v>54335</v>
      </c>
      <c r="C13" s="25">
        <v>1</v>
      </c>
      <c r="D13" s="25">
        <v>0</v>
      </c>
      <c r="E13" s="25">
        <v>79</v>
      </c>
      <c r="F13" s="4">
        <f t="shared" si="0"/>
        <v>80</v>
      </c>
      <c r="H13" s="22"/>
      <c r="J13" s="23"/>
    </row>
    <row r="14" spans="1:10" ht="15.75" thickBot="1">
      <c r="A14" s="19" t="s">
        <v>86</v>
      </c>
      <c r="B14" s="20">
        <v>57304</v>
      </c>
      <c r="C14" s="25">
        <v>1</v>
      </c>
      <c r="D14" s="25">
        <v>0</v>
      </c>
      <c r="E14" s="25">
        <v>22</v>
      </c>
      <c r="F14" s="4">
        <f t="shared" si="0"/>
        <v>23</v>
      </c>
      <c r="H14" s="22"/>
      <c r="J14" s="23"/>
    </row>
    <row r="15" spans="1:6" ht="15.75" thickBot="1">
      <c r="A15" s="12" t="s">
        <v>87</v>
      </c>
      <c r="B15" s="21"/>
      <c r="C15" s="9">
        <f>SUM(C6:C14)</f>
        <v>54</v>
      </c>
      <c r="D15" s="9">
        <f>SUM(D6:D14)</f>
        <v>23</v>
      </c>
      <c r="E15" s="9">
        <f>SUM(E6:E14)</f>
        <v>1248</v>
      </c>
      <c r="F15" s="7">
        <f>SUM(F6:F14)</f>
        <v>1325</v>
      </c>
    </row>
    <row r="16" ht="12.75" customHeight="1"/>
    <row r="17" ht="12.75" customHeight="1"/>
    <row r="18" ht="12.75" customHeight="1"/>
    <row r="19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2021-06-10T09:47:07Z</cp:lastPrinted>
  <dcterms:created xsi:type="dcterms:W3CDTF">2013-03-22T11:33:30Z</dcterms:created>
  <dcterms:modified xsi:type="dcterms:W3CDTF">2021-06-11T08:33:09Z</dcterms:modified>
  <cp:category/>
  <cp:version/>
  <cp:contentType/>
  <cp:contentStatus/>
</cp:coreProperties>
</file>