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825" windowWidth="8535" windowHeight="1185" firstSheet="2" activeTab="6"/>
  </bookViews>
  <sheets>
    <sheet name="përfitues të pensionit" sheetId="1" r:id="rId1"/>
    <sheet name="përf. sipas grupeve të pagesës" sheetId="2" r:id="rId2"/>
    <sheet name="pensione më të ulëta" sheetId="3" r:id="rId3"/>
    <sheet name="pensione maksimale" sheetId="4" r:id="rId4"/>
    <sheet name="përfitues të rinj" sheetId="5" r:id="rId5"/>
    <sheet name="përfitues të ndjerë" sheetId="6" r:id="rId6"/>
    <sheet name="lëviz e % për harmonizim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<sst xmlns="http://schemas.openxmlformats.org/spreadsheetml/2006/main" count="127" uniqueCount="91">
  <si>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</si>
  <si>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</si>
  <si>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</si>
  <si>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</si>
  <si>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</si>
  <si>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</si>
  <si>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</si>
  <si>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</si>
  <si>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</si>
  <si>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</si>
  <si>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</si>
  <si>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</si>
  <si>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</si>
  <si>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 xml:space="preserve">  Të dhëna për gjendjen e numrit të përfituesve të pensionit për muajin korrik të vitit 2021</t>
  </si>
  <si>
    <t xml:space="preserve">       Gjendja e përfituesve të pensionit nga pensioni i paguar sipas llojit, sipas të drejtës së arritur dhe pensionit mesatar për muajin korrik të vitit 2021</t>
  </si>
  <si>
    <t>korrik 2020 .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</si>
  <si>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</si>
  <si>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</si>
  <si>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</si>
  <si>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</si>
  <si>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</si>
  <si>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</si>
  <si>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</si>
  <si>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korrik të vitit 2021</t>
  </si>
  <si>
    <t>Struktura e pensionistëve sipas shumës së pensionit për muajin korrik të vitit 2021</t>
  </si>
  <si>
    <t>Grafikoni 1.</t>
  </si>
  <si>
    <t>Burra</t>
  </si>
  <si>
    <t>Gra</t>
  </si>
  <si>
    <t>Gjithsej</t>
  </si>
  <si>
    <t>Tabela nr. 2</t>
  </si>
  <si>
    <t xml:space="preserve">Gjendja e përfituesve të pensionit sipas grupeve të pagesës për muajit korrik të vitit 2021 </t>
  </si>
  <si>
    <t>Gjendja e përfituesve të pensionit sipas grupeve të pagesës për muajin korrik të vitit 2021</t>
  </si>
  <si>
    <t>Deri  (11.000,00)</t>
  </si>
  <si>
    <t xml:space="preserve"> (Prej 11.001,00-14.000,00)</t>
  </si>
  <si>
    <t xml:space="preserve"> Prej (14.001,00- 18.000,00)</t>
  </si>
  <si>
    <t>Mbi (18.001,00)</t>
  </si>
  <si>
    <t xml:space="preserve">Gjithsej </t>
  </si>
  <si>
    <t xml:space="preserve">Shumat në denarë </t>
  </si>
  <si>
    <t>P. Familjar</t>
  </si>
  <si>
    <t>P.Invalidor</t>
  </si>
  <si>
    <t>P.Pleqërie</t>
  </si>
  <si>
    <t>P.Ushtarak</t>
  </si>
  <si>
    <t>P.Bujqësor</t>
  </si>
  <si>
    <t>Struktura</t>
  </si>
  <si>
    <t xml:space="preserve">                Grafikoni 2. Struktura e pensionistëve sipas grupeve të pagesës për muajin korrik të vitit 2021 </t>
  </si>
  <si>
    <t>Numri i përfituesve  të pensioneve më të ulëta sipas grupeve të shumave për muajin korrik  të vitit 2021</t>
  </si>
  <si>
    <t>Tabela nr.3</t>
  </si>
  <si>
    <t xml:space="preserve">E drejta e realizuar deri  </t>
  </si>
  <si>
    <t>31-12-1996 .</t>
  </si>
  <si>
    <t xml:space="preserve"> 01.01.1997</t>
  </si>
  <si>
    <t>Numri</t>
  </si>
  <si>
    <t>Shuma</t>
  </si>
  <si>
    <t>Grupi  I</t>
  </si>
  <si>
    <t>Grupi II</t>
  </si>
  <si>
    <t>Grupi III</t>
  </si>
  <si>
    <t xml:space="preserve">E drejta e realizuar prej </t>
  </si>
  <si>
    <t>Tabela nr. 6</t>
  </si>
  <si>
    <t xml:space="preserve">E drejta e realizuar               </t>
  </si>
  <si>
    <t>Denarë</t>
  </si>
  <si>
    <t>Numri i përfituesve të shumës më të lartë të pensionit sipas llojit për muajin korrik të vitit 2021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</si>
  <si>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</si>
  <si>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</si>
  <si>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</si>
  <si>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</si>
  <si>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</si>
  <si>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</si>
  <si>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</si>
  <si>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</si>
  <si>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E drejta e realizuar prej 01.01.2021</t>
  </si>
  <si>
    <t>GJ I TH S E J</t>
  </si>
  <si>
    <t>Tabela nr.5</t>
  </si>
  <si>
    <t xml:space="preserve">Gjendja e përfituesve të rinj të pensionit për muajin korrik të vitit 2021 </t>
  </si>
  <si>
    <t>Pensionistë të rinj</t>
  </si>
  <si>
    <t>Përfitues të rinj sipas llojit të pensionit</t>
  </si>
  <si>
    <t xml:space="preserve">Pensione familjare </t>
  </si>
  <si>
    <t xml:space="preserve">pensione invalidore </t>
  </si>
  <si>
    <t xml:space="preserve">pensione pleqërie </t>
  </si>
  <si>
    <t xml:space="preserve">Gjithsej  </t>
  </si>
  <si>
    <t>Përfitues të ndjerë sipas llojit të pensionit</t>
  </si>
  <si>
    <t xml:space="preserve">Gjendja e përfituesve të ndjerë të pensionit për muajin korrik të vitit 2021 </t>
  </si>
  <si>
    <t>Tabela nr.6</t>
  </si>
  <si>
    <t xml:space="preserve">Pensionistë të ndjerë </t>
  </si>
  <si>
    <t xml:space="preserve">    Lëvizja e përqindjes për harmonizimin e pensioneve sipas viteve </t>
  </si>
  <si>
    <t>Tabela nr.7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</si>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</sst>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sz val="8.5"/>
      <color indexed="8"/>
      <name val="StobiSerif Regular"/>
      <family val="3"/>
    </font>
    <font>
      <sz val="7.5"/>
      <color indexed="8"/>
      <name val="StobiSerif Regular"/>
      <family val="3"/>
    </font>
    <font>
      <sz val="8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name val="Arial"/>
      <family val="2"/>
    </font>
    <font>
      <sz val="11"/>
      <name val="StobiSerif Regular"/>
      <family val="3"/>
    </font>
    <font>
      <b/>
      <sz val="9"/>
      <color indexed="8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justify" vertical="center"/>
    </xf>
    <xf numFmtId="10" fontId="5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0" xfId="0" applyFont="1" applyFill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0" fontId="6" fillId="0" borderId="17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/>
    </xf>
    <xf numFmtId="180" fontId="6" fillId="36" borderId="17" xfId="42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180" fontId="3" fillId="38" borderId="19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3" fontId="6" fillId="0" borderId="15" xfId="42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5" xfId="0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55" fillId="0" borderId="0" xfId="58" applyFont="1" applyFill="1" applyBorder="1">
      <alignment/>
      <protection/>
    </xf>
    <xf numFmtId="0" fontId="54" fillId="0" borderId="0" xfId="58" applyFont="1" applyFill="1" applyBorder="1">
      <alignment/>
      <protection/>
    </xf>
    <xf numFmtId="2" fontId="54" fillId="0" borderId="0" xfId="58" applyNumberFormat="1" applyFont="1" applyFill="1" applyBorder="1">
      <alignment/>
      <protection/>
    </xf>
    <xf numFmtId="10" fontId="54" fillId="0" borderId="0" xfId="58" applyNumberFormat="1" applyFont="1" applyFill="1" applyBorder="1">
      <alignment/>
      <protection/>
    </xf>
    <xf numFmtId="0" fontId="56" fillId="0" borderId="0" xfId="58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8" borderId="22" xfId="58" applyFont="1" applyFill="1" applyBorder="1" applyAlignment="1">
      <alignment horizontal="center" vertical="center" wrapText="1"/>
      <protection/>
    </xf>
    <xf numFmtId="0" fontId="5" fillId="38" borderId="23" xfId="58" applyFont="1" applyFill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171" fontId="6" fillId="0" borderId="17" xfId="44" applyFont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right"/>
    </xf>
    <xf numFmtId="171" fontId="6" fillId="36" borderId="17" xfId="44" applyFont="1" applyFill="1" applyBorder="1" applyAlignment="1">
      <alignment/>
    </xf>
    <xf numFmtId="0" fontId="7" fillId="38" borderId="21" xfId="0" applyFont="1" applyFill="1" applyBorder="1" applyAlignment="1">
      <alignment/>
    </xf>
    <xf numFmtId="3" fontId="3" fillId="38" borderId="18" xfId="58" applyNumberFormat="1" applyFont="1" applyFill="1" applyBorder="1" applyAlignment="1">
      <alignment horizontal="center"/>
      <protection/>
    </xf>
    <xf numFmtId="3" fontId="3" fillId="38" borderId="18" xfId="58" applyNumberFormat="1" applyFont="1" applyFill="1" applyBorder="1" applyAlignment="1">
      <alignment/>
      <protection/>
    </xf>
    <xf numFmtId="171" fontId="3" fillId="38" borderId="19" xfId="44" applyFont="1" applyFill="1" applyBorder="1" applyAlignment="1">
      <alignment/>
    </xf>
    <xf numFmtId="10" fontId="10" fillId="0" borderId="15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right"/>
    </xf>
    <xf numFmtId="198" fontId="0" fillId="0" borderId="0" xfId="0" applyNumberFormat="1" applyFont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3" fillId="38" borderId="15" xfId="58" applyFont="1" applyFill="1" applyBorder="1">
      <alignment/>
      <protection/>
    </xf>
    <xf numFmtId="0" fontId="9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3" fillId="38" borderId="25" xfId="0" applyNumberFormat="1" applyFont="1" applyFill="1" applyBorder="1" applyAlignment="1">
      <alignment horizontal="center"/>
    </xf>
    <xf numFmtId="4" fontId="3" fillId="38" borderId="26" xfId="0" applyNumberFormat="1" applyFont="1" applyFill="1" applyBorder="1" applyAlignment="1">
      <alignment horizontal="center"/>
    </xf>
    <xf numFmtId="4" fontId="3" fillId="38" borderId="27" xfId="0" applyNumberFormat="1" applyFont="1" applyFill="1" applyBorder="1" applyAlignment="1">
      <alignment horizontal="center"/>
    </xf>
    <xf numFmtId="4" fontId="6" fillId="36" borderId="28" xfId="0" applyNumberFormat="1" applyFont="1" applyFill="1" applyBorder="1" applyAlignment="1">
      <alignment horizontal="center"/>
    </xf>
    <xf numFmtId="4" fontId="6" fillId="36" borderId="20" xfId="0" applyNumberFormat="1" applyFont="1" applyFill="1" applyBorder="1" applyAlignment="1">
      <alignment horizontal="center"/>
    </xf>
    <xf numFmtId="4" fontId="6" fillId="36" borderId="29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39" borderId="32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36" xfId="0" applyFont="1" applyBorder="1" applyAlignment="1">
      <alignment horizontal="center" vertical="center" wrapText="1"/>
    </xf>
    <xf numFmtId="0" fontId="3" fillId="38" borderId="37" xfId="0" applyFont="1" applyFill="1" applyBorder="1" applyAlignment="1">
      <alignment/>
    </xf>
    <xf numFmtId="0" fontId="5" fillId="36" borderId="4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3" fontId="3" fillId="38" borderId="48" xfId="0" applyNumberFormat="1" applyFont="1" applyFill="1" applyBorder="1" applyAlignment="1">
      <alignment horizontal="center"/>
    </xf>
    <xf numFmtId="3" fontId="3" fillId="38" borderId="49" xfId="0" applyNumberFormat="1" applyFont="1" applyFill="1" applyBorder="1" applyAlignment="1">
      <alignment horizontal="center"/>
    </xf>
    <xf numFmtId="3" fontId="3" fillId="38" borderId="5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6" borderId="38" xfId="58" applyFont="1" applyFill="1" applyBorder="1" applyAlignment="1">
      <alignment horizontal="center" vertical="center" wrapText="1"/>
      <protection/>
    </xf>
    <xf numFmtId="0" fontId="3" fillId="36" borderId="39" xfId="58" applyFont="1" applyFill="1" applyBorder="1" applyAlignment="1">
      <alignment horizontal="center" vertical="center" wrapText="1"/>
      <protection/>
    </xf>
    <xf numFmtId="0" fontId="3" fillId="36" borderId="40" xfId="58" applyFont="1" applyFill="1" applyBorder="1" applyAlignment="1">
      <alignment horizontal="center" vertical="center" wrapText="1"/>
      <protection/>
    </xf>
    <xf numFmtId="0" fontId="3" fillId="36" borderId="41" xfId="58" applyFont="1" applyFill="1" applyBorder="1" applyAlignment="1">
      <alignment horizontal="center" vertical="center" wrapText="1"/>
      <protection/>
    </xf>
    <xf numFmtId="0" fontId="3" fillId="36" borderId="42" xfId="58" applyFont="1" applyFill="1" applyBorder="1" applyAlignment="1">
      <alignment horizontal="center" vertical="center" wrapText="1"/>
      <protection/>
    </xf>
    <xf numFmtId="0" fontId="3" fillId="36" borderId="43" xfId="58" applyFont="1" applyFill="1" applyBorder="1" applyAlignment="1">
      <alignment horizontal="center" vertical="center" wrapText="1"/>
      <protection/>
    </xf>
    <xf numFmtId="14" fontId="6" fillId="0" borderId="30" xfId="0" applyNumberFormat="1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/>
    </xf>
    <xf numFmtId="0" fontId="35" fillId="33" borderId="13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6" borderId="51" xfId="0" applyFont="1" applyFill="1" applyBorder="1" applyAlignment="1">
      <alignment horizontal="center" wrapText="1"/>
    </xf>
    <xf numFmtId="197" fontId="3" fillId="36" borderId="52" xfId="0" applyNumberFormat="1" applyFont="1" applyFill="1" applyBorder="1" applyAlignment="1">
      <alignment horizontal="center"/>
    </xf>
    <xf numFmtId="197" fontId="3" fillId="36" borderId="53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korrik të vitit 2021</a:t>
            </a:r>
          </a:p>
        </c:rich>
      </c:tx>
      <c:layout>
        <c:manualLayout>
          <c:xMode val="factor"/>
          <c:yMode val="factor"/>
          <c:x val="0.1295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75"/>
          <c:y val="0.481"/>
          <c:w val="0.2907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23,09%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9,38%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67,20%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Pensione min.bujq.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për muajin korrik të vitit 2021</a:t>
            </a:r>
          </a:p>
        </c:rich>
      </c:tx>
      <c:layout>
        <c:manualLayout>
          <c:xMode val="factor"/>
          <c:yMode val="factor"/>
          <c:x val="0.074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'përf. sipas grupeve të pagesës'!$A$7:$A$10</c:f>
              <c:strCache/>
            </c:strRef>
          </c:cat>
          <c:val>
            <c:numRef>
              <c:f>'përf. sipas grupeve të pagesës'!$H$7:$H$10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19475"/>
        <a:ext cx="57150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B39" sqref="B39"/>
    </sheetView>
  </sheetViews>
  <sheetFormatPr defaultColWidth="9.140625" defaultRowHeight="12.75"/>
  <cols>
    <col min="1" max="1" width="21.00390625" style="24" customWidth="1"/>
    <col min="2" max="2" width="15.57421875" style="24" customWidth="1"/>
    <col min="3" max="3" width="16.28125" style="24" customWidth="1"/>
    <col min="4" max="4" width="15.00390625" style="24" customWidth="1"/>
    <col min="5" max="5" width="17.00390625" style="24" customWidth="1"/>
    <col min="6" max="6" width="16.57421875" style="24" customWidth="1"/>
    <col min="7" max="7" width="9.140625" style="24" customWidth="1"/>
    <col min="8" max="8" width="12.28125" style="24" customWidth="1"/>
    <col min="9" max="9" width="12.00390625" style="24" customWidth="1"/>
    <col min="10" max="10" width="12.421875" style="24" customWidth="1"/>
    <col min="11" max="11" width="16.28125" style="24" customWidth="1"/>
    <col min="12" max="12" width="15.421875" style="24" bestFit="1" customWidth="1"/>
    <col min="13" max="16384" width="9.140625" style="24" customWidth="1"/>
  </cols>
  <sheetData>
    <row r="1" spans="1:5" ht="15">
      <c r="A1" s="2" t="s">
        <v>7</v>
      </c>
      <c r="B1" s="3"/>
      <c r="C1" s="3"/>
      <c r="D1" s="3"/>
      <c r="E1" s="3"/>
    </row>
    <row r="2" spans="1:5" ht="15.75" customHeight="1">
      <c r="A2" s="139" t="s">
        <v>13</v>
      </c>
      <c r="B2" s="140"/>
      <c r="C2" s="140"/>
      <c r="D2" s="140"/>
      <c r="E2" s="141"/>
    </row>
    <row r="3" spans="1:5" ht="26.25" customHeight="1">
      <c r="A3" s="142"/>
      <c r="B3" s="143"/>
      <c r="C3" s="143"/>
      <c r="D3" s="143"/>
      <c r="E3" s="144"/>
    </row>
    <row r="4" spans="1:5" ht="19.5" customHeight="1">
      <c r="A4" s="145"/>
      <c r="B4" s="145"/>
      <c r="C4" s="145"/>
      <c r="D4" s="145"/>
      <c r="E4" s="146"/>
    </row>
    <row r="5" spans="1:7" ht="38.25" customHeight="1" thickBot="1">
      <c r="A5" s="147" t="s">
        <v>14</v>
      </c>
      <c r="B5" s="147"/>
      <c r="C5" s="147"/>
      <c r="D5" s="147"/>
      <c r="E5" s="147"/>
      <c r="G5" s="38"/>
    </row>
    <row r="6" spans="1:7" ht="23.25" customHeight="1">
      <c r="A6" s="148" t="s">
        <v>15</v>
      </c>
      <c r="B6" s="149" t="s">
        <v>8</v>
      </c>
      <c r="C6" s="149" t="s">
        <v>9</v>
      </c>
      <c r="D6" s="149" t="s">
        <v>10</v>
      </c>
      <c r="E6" s="150" t="s">
        <v>11</v>
      </c>
      <c r="F6" s="107"/>
      <c r="G6" s="108"/>
    </row>
    <row r="7" spans="1:5" ht="47.25" customHeight="1">
      <c r="A7" s="151" t="s">
        <v>12</v>
      </c>
      <c r="B7" s="152"/>
      <c r="C7" s="152"/>
      <c r="D7" s="152"/>
      <c r="E7" s="153"/>
    </row>
    <row r="8" spans="1:12" ht="15.75" customHeight="1">
      <c r="A8" s="2" t="s">
        <v>16</v>
      </c>
      <c r="B8" s="40">
        <v>74911</v>
      </c>
      <c r="C8" s="40">
        <v>608</v>
      </c>
      <c r="D8" s="41">
        <v>67</v>
      </c>
      <c r="E8" s="42">
        <f>SUM(B8:D8)</f>
        <v>75586</v>
      </c>
      <c r="H8" s="43"/>
      <c r="I8" s="43"/>
      <c r="J8" s="43"/>
      <c r="K8" s="43"/>
      <c r="L8" s="44"/>
    </row>
    <row r="9" spans="1:11" ht="16.5" customHeight="1">
      <c r="A9" s="151" t="s">
        <v>17</v>
      </c>
      <c r="B9" s="45">
        <v>30428</v>
      </c>
      <c r="C9" s="45">
        <v>141</v>
      </c>
      <c r="D9" s="45">
        <v>0</v>
      </c>
      <c r="E9" s="46">
        <f>SUM(B9:D9)</f>
        <v>30569</v>
      </c>
      <c r="F9" s="43"/>
      <c r="G9" s="43"/>
      <c r="H9" s="43"/>
      <c r="I9" s="43"/>
      <c r="J9" s="43"/>
      <c r="K9" s="43"/>
    </row>
    <row r="10" spans="1:12" ht="15.75" customHeight="1">
      <c r="A10" s="2" t="s">
        <v>18</v>
      </c>
      <c r="B10" s="47">
        <v>218030</v>
      </c>
      <c r="C10" s="47">
        <v>250</v>
      </c>
      <c r="D10" s="41">
        <v>13</v>
      </c>
      <c r="E10" s="42">
        <f>SUM(B10:D10)</f>
        <v>218293</v>
      </c>
      <c r="F10" s="43"/>
      <c r="G10" s="43"/>
      <c r="H10" s="43"/>
      <c r="I10" s="43"/>
      <c r="J10" s="43"/>
      <c r="K10" s="43"/>
      <c r="L10" s="44"/>
    </row>
    <row r="11" spans="1:12" ht="20.25" customHeight="1" thickBot="1">
      <c r="A11" s="154" t="s">
        <v>19</v>
      </c>
      <c r="B11" s="48">
        <f>SUM(B8:B10)</f>
        <v>323369</v>
      </c>
      <c r="C11" s="48">
        <f>SUM(C8:C10)</f>
        <v>999</v>
      </c>
      <c r="D11" s="48">
        <f>SUM(D8:D10)</f>
        <v>80</v>
      </c>
      <c r="E11" s="49">
        <f>SUM(B11:D11)</f>
        <v>324448</v>
      </c>
      <c r="H11" s="50"/>
      <c r="I11" s="43"/>
      <c r="J11" s="43"/>
      <c r="L11" s="44"/>
    </row>
    <row r="12" spans="1:10" ht="15.75" thickBot="1">
      <c r="A12" s="155"/>
      <c r="B12" s="52"/>
      <c r="C12" s="52"/>
      <c r="D12" s="52"/>
      <c r="E12" s="53"/>
      <c r="F12" s="54"/>
      <c r="G12" s="43"/>
      <c r="I12" s="43"/>
      <c r="J12" s="43"/>
    </row>
    <row r="13" spans="1:12" ht="15">
      <c r="A13" s="151" t="s">
        <v>12</v>
      </c>
      <c r="B13" s="158" t="s">
        <v>22</v>
      </c>
      <c r="C13" s="159"/>
      <c r="D13" s="160"/>
      <c r="E13" s="53"/>
      <c r="G13" s="43"/>
      <c r="H13" s="55"/>
      <c r="I13" s="43"/>
      <c r="L13" s="44"/>
    </row>
    <row r="14" spans="1:8" ht="17.25" customHeight="1">
      <c r="A14" s="2" t="s">
        <v>16</v>
      </c>
      <c r="B14" s="115">
        <v>12728</v>
      </c>
      <c r="C14" s="116"/>
      <c r="D14" s="117"/>
      <c r="E14" s="53"/>
      <c r="G14" s="55"/>
      <c r="H14" s="43"/>
    </row>
    <row r="15" spans="1:8" ht="16.5" customHeight="1">
      <c r="A15" s="151" t="s">
        <v>17</v>
      </c>
      <c r="B15" s="112">
        <v>14317</v>
      </c>
      <c r="C15" s="113"/>
      <c r="D15" s="114"/>
      <c r="E15" s="53"/>
      <c r="G15" s="43"/>
      <c r="H15" s="54"/>
    </row>
    <row r="16" spans="1:11" ht="17.25" customHeight="1">
      <c r="A16" s="2" t="s">
        <v>18</v>
      </c>
      <c r="B16" s="115">
        <v>17121</v>
      </c>
      <c r="C16" s="116"/>
      <c r="D16" s="117"/>
      <c r="E16" s="56"/>
      <c r="G16" s="54"/>
      <c r="H16" s="57"/>
      <c r="K16" s="44"/>
    </row>
    <row r="17" spans="1:11" ht="16.5" customHeight="1">
      <c r="A17" s="156" t="s">
        <v>20</v>
      </c>
      <c r="B17" s="112">
        <v>8263</v>
      </c>
      <c r="C17" s="113"/>
      <c r="D17" s="114"/>
      <c r="E17" s="56"/>
      <c r="G17" s="57"/>
      <c r="H17" s="54"/>
      <c r="K17" s="44"/>
    </row>
    <row r="18" spans="1:12" ht="16.5" customHeight="1">
      <c r="A18" s="157" t="s">
        <v>21</v>
      </c>
      <c r="B18" s="115">
        <v>23102</v>
      </c>
      <c r="C18" s="116"/>
      <c r="D18" s="117"/>
      <c r="E18" s="56"/>
      <c r="G18" s="54"/>
      <c r="H18" s="43"/>
      <c r="J18" s="58"/>
      <c r="L18" s="44"/>
    </row>
    <row r="19" spans="1:11" ht="18.75" customHeight="1" thickBot="1">
      <c r="A19" s="154" t="s">
        <v>19</v>
      </c>
      <c r="B19" s="109">
        <v>15860</v>
      </c>
      <c r="C19" s="110"/>
      <c r="D19" s="111"/>
      <c r="E19" s="56"/>
      <c r="G19" s="43"/>
      <c r="H19" s="43"/>
      <c r="K19" s="44"/>
    </row>
    <row r="20" spans="1:8" ht="19.5" customHeight="1">
      <c r="A20" s="54"/>
      <c r="B20" s="53"/>
      <c r="C20" s="53"/>
      <c r="D20" s="53"/>
      <c r="E20" s="56"/>
      <c r="F20" s="51"/>
      <c r="G20" s="43"/>
      <c r="H20" s="43"/>
    </row>
    <row r="21" spans="1:12" ht="18" customHeight="1">
      <c r="A21" s="161" t="s">
        <v>23</v>
      </c>
      <c r="B21" s="161"/>
      <c r="C21" s="161"/>
      <c r="D21" s="161"/>
      <c r="E21" s="161"/>
      <c r="F21" s="59">
        <v>15860</v>
      </c>
      <c r="G21" s="54"/>
      <c r="H21" s="54"/>
      <c r="K21" s="44"/>
      <c r="L21" s="60"/>
    </row>
    <row r="22" spans="1:11" ht="12.75">
      <c r="A22" s="54"/>
      <c r="B22" s="54"/>
      <c r="C22" s="54"/>
      <c r="D22" s="54"/>
      <c r="E22" s="54"/>
      <c r="F22" s="54"/>
      <c r="G22" s="54"/>
      <c r="H22" s="61"/>
      <c r="K22" s="44"/>
    </row>
    <row r="23" spans="1:12" ht="15">
      <c r="A23" s="62" t="s">
        <v>25</v>
      </c>
      <c r="B23" s="162" t="s">
        <v>24</v>
      </c>
      <c r="C23" s="162"/>
      <c r="D23" s="162"/>
      <c r="E23" s="162"/>
      <c r="F23" s="162"/>
      <c r="G23" s="54"/>
      <c r="H23" s="54"/>
      <c r="L23" s="60"/>
    </row>
    <row r="24" spans="1:8" ht="15">
      <c r="A24" s="51"/>
      <c r="E24" s="51"/>
      <c r="F24" s="51"/>
      <c r="G24" s="54"/>
      <c r="H24" s="54"/>
    </row>
    <row r="25" spans="1:13" ht="15">
      <c r="A25" s="51"/>
      <c r="F25" s="51"/>
      <c r="G25" s="54"/>
      <c r="H25" s="54"/>
      <c r="M25" s="44"/>
    </row>
    <row r="26" spans="1:8" ht="15">
      <c r="A26" s="51"/>
      <c r="F26" s="51"/>
      <c r="G26" s="51"/>
      <c r="H26" s="54"/>
    </row>
    <row r="27" spans="1:8" ht="15">
      <c r="A27" s="51"/>
      <c r="C27" s="63" t="s">
        <v>0</v>
      </c>
      <c r="D27" s="64">
        <f>B8</f>
        <v>74911</v>
      </c>
      <c r="E27" s="65">
        <f aca="true" t="shared" si="0" ref="E27:E32">D27*100/$D$32</f>
        <v>23.088753821875926</v>
      </c>
      <c r="F27" s="51"/>
      <c r="G27" s="51"/>
      <c r="H27" s="54"/>
    </row>
    <row r="28" spans="1:10" ht="15">
      <c r="A28" s="51"/>
      <c r="C28" s="63" t="s">
        <v>1</v>
      </c>
      <c r="D28" s="64">
        <f>B9</f>
        <v>30428</v>
      </c>
      <c r="E28" s="65">
        <f t="shared" si="0"/>
        <v>9.378390373804123</v>
      </c>
      <c r="F28" s="51"/>
      <c r="G28" s="51"/>
      <c r="I28" s="66"/>
      <c r="J28" s="66"/>
    </row>
    <row r="29" spans="1:12" ht="15">
      <c r="A29" s="51"/>
      <c r="C29" s="63" t="s">
        <v>2</v>
      </c>
      <c r="D29" s="64">
        <f>B10</f>
        <v>218030</v>
      </c>
      <c r="E29" s="65">
        <f t="shared" si="0"/>
        <v>67.20029095571556</v>
      </c>
      <c r="F29" s="51"/>
      <c r="G29" s="51"/>
      <c r="I29" s="66"/>
      <c r="J29" s="67"/>
      <c r="K29" s="66"/>
      <c r="L29" s="66"/>
    </row>
    <row r="30" spans="1:10" ht="15">
      <c r="A30" s="51"/>
      <c r="B30" s="51"/>
      <c r="C30" s="68" t="s">
        <v>3</v>
      </c>
      <c r="D30" s="41">
        <f>C11</f>
        <v>999</v>
      </c>
      <c r="E30" s="65">
        <f t="shared" si="0"/>
        <v>0.30790758457441564</v>
      </c>
      <c r="F30" s="51"/>
      <c r="G30" s="51"/>
      <c r="I30" s="66"/>
      <c r="J30" s="67"/>
    </row>
    <row r="31" spans="1:10" ht="15">
      <c r="A31" s="51"/>
      <c r="B31" s="51"/>
      <c r="C31" s="68" t="s">
        <v>4</v>
      </c>
      <c r="D31" s="41">
        <f>D11</f>
        <v>80</v>
      </c>
      <c r="E31" s="65">
        <f t="shared" si="0"/>
        <v>0.024657264029983233</v>
      </c>
      <c r="F31" s="51"/>
      <c r="G31" s="51"/>
      <c r="I31" s="66"/>
      <c r="J31" s="66"/>
    </row>
    <row r="32" spans="1:7" ht="15">
      <c r="A32" s="51"/>
      <c r="B32" s="51"/>
      <c r="C32" s="68" t="s">
        <v>5</v>
      </c>
      <c r="D32" s="69">
        <f>SUM(D27:D31)</f>
        <v>324448</v>
      </c>
      <c r="E32" s="65">
        <f t="shared" si="0"/>
        <v>100</v>
      </c>
      <c r="F32" s="51"/>
      <c r="G32" s="51"/>
    </row>
    <row r="33" spans="1:7" ht="15">
      <c r="A33" s="51"/>
      <c r="B33" s="51"/>
      <c r="F33" s="51"/>
      <c r="G33" s="51"/>
    </row>
    <row r="34" spans="1:7" ht="15">
      <c r="A34" s="51"/>
      <c r="B34" s="51"/>
      <c r="C34" s="51"/>
      <c r="D34" s="51"/>
      <c r="E34" s="51"/>
      <c r="F34" s="51"/>
      <c r="G34" s="51"/>
    </row>
    <row r="35" spans="1:7" ht="15">
      <c r="A35" s="51"/>
      <c r="B35" s="51"/>
      <c r="C35" s="51"/>
      <c r="D35" s="51"/>
      <c r="E35" s="51"/>
      <c r="F35" s="51"/>
      <c r="G35" s="51"/>
    </row>
    <row r="37" spans="1:7" ht="40.5" customHeight="1">
      <c r="A37" s="106"/>
      <c r="B37" s="106"/>
      <c r="C37" s="106"/>
      <c r="D37" s="106"/>
      <c r="E37" s="106"/>
      <c r="F37" s="106"/>
      <c r="G37" s="106"/>
    </row>
  </sheetData>
  <sheetProtection password="C0FA" sheet="1" formatCells="0" formatColumns="0" formatRows="0" insertColumns="0" insertRows="0" insertHyperlinks="0" deleteColumns="0" deleteRows="0" sort="0" autoFilter="0" pivotTables="0"/>
  <mergeCells count="17">
    <mergeCell ref="B19:D19"/>
    <mergeCell ref="B17:D17"/>
    <mergeCell ref="B13:D13"/>
    <mergeCell ref="B14:D14"/>
    <mergeCell ref="B15:D15"/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5.421875" style="34" customWidth="1"/>
    <col min="2" max="2" width="12.421875" style="34" customWidth="1"/>
    <col min="3" max="3" width="13.8515625" style="34" customWidth="1"/>
    <col min="4" max="4" width="12.140625" style="34" customWidth="1"/>
    <col min="5" max="5" width="11.28125" style="34" customWidth="1"/>
    <col min="6" max="6" width="12.00390625" style="34" customWidth="1"/>
    <col min="7" max="7" width="12.28125" style="34" customWidth="1"/>
    <col min="8" max="8" width="13.57421875" style="34" customWidth="1"/>
    <col min="9" max="16384" width="9.140625" style="34" customWidth="1"/>
  </cols>
  <sheetData>
    <row r="1" spans="1:8" ht="15">
      <c r="A1" s="37" t="s">
        <v>29</v>
      </c>
      <c r="B1" s="24"/>
      <c r="C1" s="24"/>
      <c r="D1" s="24"/>
      <c r="E1" s="24"/>
      <c r="F1" s="24"/>
      <c r="G1" s="24"/>
      <c r="H1" s="24"/>
    </row>
    <row r="2" spans="1:9" ht="15" customHeight="1">
      <c r="A2" s="163" t="s">
        <v>30</v>
      </c>
      <c r="B2" s="164"/>
      <c r="C2" s="164"/>
      <c r="D2" s="164"/>
      <c r="E2" s="164"/>
      <c r="F2" s="164"/>
      <c r="G2" s="164"/>
      <c r="H2" s="165"/>
      <c r="I2" s="70"/>
    </row>
    <row r="3" spans="1:9" ht="27.75" customHeight="1">
      <c r="A3" s="166"/>
      <c r="B3" s="167"/>
      <c r="C3" s="167"/>
      <c r="D3" s="167"/>
      <c r="E3" s="167"/>
      <c r="F3" s="167"/>
      <c r="G3" s="167"/>
      <c r="H3" s="168"/>
      <c r="I3" s="70"/>
    </row>
    <row r="4" spans="1:9" ht="15.75" customHeight="1">
      <c r="A4" s="82"/>
      <c r="B4" s="82"/>
      <c r="C4" s="82"/>
      <c r="D4" s="82"/>
      <c r="E4" s="82"/>
      <c r="F4" s="82"/>
      <c r="G4" s="82"/>
      <c r="H4" s="82"/>
      <c r="I4" s="70"/>
    </row>
    <row r="5" spans="1:9" ht="17.25" customHeight="1" thickBot="1">
      <c r="A5" s="118" t="s">
        <v>31</v>
      </c>
      <c r="B5" s="118"/>
      <c r="C5" s="118"/>
      <c r="D5" s="118"/>
      <c r="E5" s="118"/>
      <c r="F5" s="118"/>
      <c r="G5" s="118"/>
      <c r="H5" s="118"/>
      <c r="I5" s="70"/>
    </row>
    <row r="6" spans="1:9" ht="31.5" customHeight="1">
      <c r="A6" s="105" t="s">
        <v>37</v>
      </c>
      <c r="B6" s="83" t="s">
        <v>38</v>
      </c>
      <c r="C6" s="83" t="s">
        <v>39</v>
      </c>
      <c r="D6" s="83" t="s">
        <v>40</v>
      </c>
      <c r="E6" s="83" t="s">
        <v>41</v>
      </c>
      <c r="F6" s="83" t="s">
        <v>42</v>
      </c>
      <c r="G6" s="83" t="s">
        <v>28</v>
      </c>
      <c r="H6" s="84" t="s">
        <v>43</v>
      </c>
      <c r="I6" s="36"/>
    </row>
    <row r="7" spans="1:9" ht="21.75" customHeight="1">
      <c r="A7" s="37" t="s">
        <v>32</v>
      </c>
      <c r="B7" s="85">
        <v>32723</v>
      </c>
      <c r="C7" s="85">
        <v>6336</v>
      </c>
      <c r="D7" s="85">
        <v>46851</v>
      </c>
      <c r="E7" s="85">
        <v>0</v>
      </c>
      <c r="F7" s="85">
        <v>80</v>
      </c>
      <c r="G7" s="86">
        <f>SUM(B7:F7)</f>
        <v>85990</v>
      </c>
      <c r="H7" s="87">
        <f>G7/$G$11*100</f>
        <v>26.503476674228228</v>
      </c>
      <c r="I7" s="36"/>
    </row>
    <row r="8" spans="1:9" ht="18.75" customHeight="1">
      <c r="A8" s="39" t="s">
        <v>33</v>
      </c>
      <c r="B8" s="88">
        <v>23821</v>
      </c>
      <c r="C8" s="88">
        <v>12558</v>
      </c>
      <c r="D8" s="88">
        <v>39766</v>
      </c>
      <c r="E8" s="88">
        <v>0</v>
      </c>
      <c r="F8" s="88">
        <v>0</v>
      </c>
      <c r="G8" s="89">
        <f>SUM(B8:F8)</f>
        <v>76145</v>
      </c>
      <c r="H8" s="90">
        <f>G8/$G$11*100</f>
        <v>23.469092119538416</v>
      </c>
      <c r="I8" s="36"/>
    </row>
    <row r="9" spans="1:9" ht="18" customHeight="1">
      <c r="A9" s="37" t="s">
        <v>34</v>
      </c>
      <c r="B9" s="85">
        <v>10924</v>
      </c>
      <c r="C9" s="85">
        <v>6236</v>
      </c>
      <c r="D9" s="85">
        <v>51570</v>
      </c>
      <c r="E9" s="85">
        <v>88</v>
      </c>
      <c r="F9" s="85">
        <v>0</v>
      </c>
      <c r="G9" s="86">
        <f>SUM(B9:F9)</f>
        <v>68818</v>
      </c>
      <c r="H9" s="87">
        <f>G9/$G$11*100</f>
        <v>21.210794950192327</v>
      </c>
      <c r="I9" s="36"/>
    </row>
    <row r="10" spans="1:9" ht="19.5" customHeight="1">
      <c r="A10" s="39" t="s">
        <v>35</v>
      </c>
      <c r="B10" s="88">
        <v>7443</v>
      </c>
      <c r="C10" s="88">
        <v>5298</v>
      </c>
      <c r="D10" s="88">
        <v>79843</v>
      </c>
      <c r="E10" s="88">
        <v>911</v>
      </c>
      <c r="F10" s="88">
        <v>0</v>
      </c>
      <c r="G10" s="89">
        <f>SUM(B10:F10)</f>
        <v>93495</v>
      </c>
      <c r="H10" s="90">
        <f>G10/$G$11*100</f>
        <v>28.81663625604103</v>
      </c>
      <c r="I10" s="36"/>
    </row>
    <row r="11" spans="1:9" ht="22.5" customHeight="1" thickBot="1">
      <c r="A11" s="91" t="s">
        <v>36</v>
      </c>
      <c r="B11" s="92">
        <f aca="true" t="shared" si="0" ref="B11:H11">SUM(B7:B10)</f>
        <v>74911</v>
      </c>
      <c r="C11" s="92">
        <f t="shared" si="0"/>
        <v>30428</v>
      </c>
      <c r="D11" s="92">
        <f t="shared" si="0"/>
        <v>218030</v>
      </c>
      <c r="E11" s="92">
        <f t="shared" si="0"/>
        <v>999</v>
      </c>
      <c r="F11" s="92">
        <f t="shared" si="0"/>
        <v>80</v>
      </c>
      <c r="G11" s="93">
        <f t="shared" si="0"/>
        <v>324448</v>
      </c>
      <c r="H11" s="94">
        <f t="shared" si="0"/>
        <v>100</v>
      </c>
      <c r="I11" s="36"/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36"/>
    </row>
    <row r="13" spans="1:9" ht="15">
      <c r="A13" s="119" t="s">
        <v>44</v>
      </c>
      <c r="B13" s="119"/>
      <c r="C13" s="119"/>
      <c r="D13" s="119"/>
      <c r="E13" s="119"/>
      <c r="F13" s="119"/>
      <c r="G13" s="119"/>
      <c r="H13" s="119"/>
      <c r="I13" s="36"/>
    </row>
    <row r="14" ht="12.75">
      <c r="I14" s="36"/>
    </row>
    <row r="15" spans="1:9" ht="12.75">
      <c r="A15" s="71"/>
      <c r="B15" s="36"/>
      <c r="C15" s="36"/>
      <c r="D15" s="36"/>
      <c r="E15" s="36"/>
      <c r="F15" s="36"/>
      <c r="G15" s="36"/>
      <c r="H15" s="72"/>
      <c r="I15" s="71"/>
    </row>
    <row r="16" spans="1:9" ht="12.75">
      <c r="A16" s="71"/>
      <c r="B16" s="71"/>
      <c r="C16" s="71"/>
      <c r="D16" s="71"/>
      <c r="E16" s="71"/>
      <c r="F16" s="71"/>
      <c r="G16" s="73"/>
      <c r="H16" s="72"/>
      <c r="I16" s="71"/>
    </row>
    <row r="17" spans="1:9" ht="12.75">
      <c r="A17" s="71"/>
      <c r="B17" s="71"/>
      <c r="C17" s="71"/>
      <c r="D17" s="71"/>
      <c r="E17" s="71"/>
      <c r="F17" s="71"/>
      <c r="G17" s="73"/>
      <c r="H17" s="72"/>
      <c r="I17" s="71"/>
    </row>
    <row r="18" spans="1:9" ht="12.75">
      <c r="A18" s="71"/>
      <c r="B18" s="71"/>
      <c r="C18" s="73"/>
      <c r="D18" s="71"/>
      <c r="E18" s="71"/>
      <c r="F18" s="71"/>
      <c r="G18" s="73"/>
      <c r="H18" s="72"/>
      <c r="I18" s="72"/>
    </row>
    <row r="19" spans="1:9" ht="12.75">
      <c r="A19" s="71"/>
      <c r="B19" s="71"/>
      <c r="C19" s="73"/>
      <c r="D19" s="71"/>
      <c r="E19" s="71"/>
      <c r="F19" s="71"/>
      <c r="G19" s="73"/>
      <c r="H19" s="72"/>
      <c r="I19" s="72"/>
    </row>
    <row r="20" spans="1:9" ht="12.75">
      <c r="A20" s="71"/>
      <c r="B20" s="71"/>
      <c r="C20" s="73"/>
      <c r="D20" s="71"/>
      <c r="E20" s="71"/>
      <c r="F20" s="71"/>
      <c r="G20" s="73"/>
      <c r="H20" s="72"/>
      <c r="I20" s="72"/>
    </row>
    <row r="21" spans="1:9" ht="12.75">
      <c r="A21" s="71"/>
      <c r="B21" s="71"/>
      <c r="C21" s="73"/>
      <c r="D21" s="71"/>
      <c r="E21" s="71"/>
      <c r="F21" s="71"/>
      <c r="G21" s="73"/>
      <c r="H21" s="72"/>
      <c r="I21" s="72"/>
    </row>
    <row r="22" spans="1:9" ht="12.75">
      <c r="A22" s="71"/>
      <c r="B22" s="71"/>
      <c r="C22" s="73"/>
      <c r="D22" s="71"/>
      <c r="E22" s="71"/>
      <c r="F22" s="71"/>
      <c r="G22" s="73"/>
      <c r="H22" s="72"/>
      <c r="I22" s="72"/>
    </row>
    <row r="23" spans="1:9" ht="12.75">
      <c r="A23" s="71"/>
      <c r="B23" s="71"/>
      <c r="C23" s="73"/>
      <c r="D23" s="71"/>
      <c r="E23" s="71"/>
      <c r="F23" s="71"/>
      <c r="G23" s="73"/>
      <c r="H23" s="72"/>
      <c r="I23" s="72"/>
    </row>
    <row r="24" spans="1:9" ht="12.75">
      <c r="A24" s="71"/>
      <c r="B24" s="71"/>
      <c r="C24" s="73"/>
      <c r="D24" s="71"/>
      <c r="E24" s="71"/>
      <c r="F24" s="71"/>
      <c r="G24" s="73"/>
      <c r="H24" s="72"/>
      <c r="I24" s="72"/>
    </row>
    <row r="25" spans="1:9" ht="12.75">
      <c r="A25" s="71"/>
      <c r="B25" s="71"/>
      <c r="C25" s="73"/>
      <c r="D25" s="71"/>
      <c r="E25" s="71"/>
      <c r="F25" s="71"/>
      <c r="G25" s="73"/>
      <c r="H25" s="72"/>
      <c r="I25" s="72"/>
    </row>
    <row r="26" spans="1:9" ht="12.75">
      <c r="A26" s="71"/>
      <c r="B26" s="71"/>
      <c r="C26" s="73"/>
      <c r="D26" s="71"/>
      <c r="E26" s="71"/>
      <c r="F26" s="71"/>
      <c r="G26" s="73"/>
      <c r="H26" s="72"/>
      <c r="I26" s="72"/>
    </row>
    <row r="27" spans="1:9" ht="12.75">
      <c r="A27" s="71"/>
      <c r="B27" s="71"/>
      <c r="C27" s="73"/>
      <c r="D27" s="71"/>
      <c r="E27" s="71"/>
      <c r="F27" s="71"/>
      <c r="G27" s="73"/>
      <c r="H27" s="72"/>
      <c r="I27" s="72"/>
    </row>
    <row r="28" spans="1:9" ht="12.75">
      <c r="A28" s="71"/>
      <c r="B28" s="71"/>
      <c r="C28" s="71"/>
      <c r="D28" s="71"/>
      <c r="E28" s="71"/>
      <c r="F28" s="71"/>
      <c r="G28" s="71"/>
      <c r="H28" s="71"/>
      <c r="I28" s="72"/>
    </row>
    <row r="29" spans="1:9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1"/>
      <c r="D30" s="71"/>
      <c r="E30" s="71"/>
      <c r="F30" s="71"/>
      <c r="G30" s="71"/>
      <c r="H30" s="71"/>
      <c r="I30" s="71"/>
    </row>
    <row r="31" spans="1:9" ht="15">
      <c r="A31" s="74"/>
      <c r="B31" s="71"/>
      <c r="C31" s="71"/>
      <c r="D31" s="71"/>
      <c r="E31" s="71"/>
      <c r="F31" s="71"/>
      <c r="G31" s="71"/>
      <c r="H31" s="71"/>
      <c r="I31" s="71"/>
    </row>
    <row r="32" spans="1:9" ht="15">
      <c r="A32" s="74"/>
      <c r="B32" s="71"/>
      <c r="C32" s="71"/>
      <c r="D32" s="71"/>
      <c r="E32" s="71"/>
      <c r="F32" s="71"/>
      <c r="G32" s="71"/>
      <c r="H32" s="71"/>
      <c r="I32" s="71"/>
    </row>
    <row r="33" spans="1:9" ht="15">
      <c r="A33" s="70"/>
      <c r="B33" s="73"/>
      <c r="C33" s="73"/>
      <c r="D33" s="73"/>
      <c r="E33" s="73"/>
      <c r="F33" s="73"/>
      <c r="G33" s="73"/>
      <c r="H33" s="73"/>
      <c r="I33" s="71"/>
    </row>
    <row r="34" spans="1:9" ht="12.75">
      <c r="A34" s="71"/>
      <c r="B34" s="71"/>
      <c r="C34" s="71"/>
      <c r="D34" s="71"/>
      <c r="E34" s="71"/>
      <c r="F34" s="71"/>
      <c r="G34" s="71"/>
      <c r="H34" s="71"/>
      <c r="I34" s="73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ht="12.75">
      <c r="I36" s="71"/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2" t="s">
        <v>46</v>
      </c>
      <c r="B1" s="2"/>
    </row>
    <row r="2" spans="1:6" ht="14.25" customHeight="1">
      <c r="A2" s="122" t="s">
        <v>45</v>
      </c>
      <c r="B2" s="122"/>
      <c r="C2" s="122"/>
      <c r="D2" s="122"/>
      <c r="E2" s="122"/>
      <c r="F2" s="122"/>
    </row>
    <row r="3" spans="1:6" ht="23.25" customHeight="1">
      <c r="A3" s="122"/>
      <c r="B3" s="122"/>
      <c r="C3" s="122"/>
      <c r="D3" s="122"/>
      <c r="E3" s="122"/>
      <c r="F3" s="122"/>
    </row>
    <row r="4" spans="1:6" ht="15" customHeight="1">
      <c r="A4" s="122"/>
      <c r="B4" s="122"/>
      <c r="C4" s="122"/>
      <c r="D4" s="122"/>
      <c r="E4" s="122"/>
      <c r="F4" s="122"/>
    </row>
    <row r="5" ht="15.75" thickBot="1"/>
    <row r="6" spans="2:5" ht="15.75" thickBot="1">
      <c r="B6" s="14" t="s">
        <v>47</v>
      </c>
      <c r="C6" s="15"/>
      <c r="D6" s="15"/>
      <c r="E6" s="15"/>
    </row>
    <row r="7" spans="2:5" ht="35.25" customHeight="1" thickBot="1">
      <c r="B7" s="120" t="s">
        <v>48</v>
      </c>
      <c r="C7" s="170" t="s">
        <v>50</v>
      </c>
      <c r="D7" s="170" t="s">
        <v>43</v>
      </c>
      <c r="E7" s="170" t="s">
        <v>51</v>
      </c>
    </row>
    <row r="8" spans="2:5" ht="15.75" customHeight="1" thickBot="1">
      <c r="B8" s="121"/>
      <c r="C8" s="10"/>
      <c r="D8" s="10"/>
      <c r="E8" s="10"/>
    </row>
    <row r="9" spans="2:9" ht="15.75" thickBot="1">
      <c r="B9" s="11" t="s">
        <v>52</v>
      </c>
      <c r="C9" s="4">
        <v>1786</v>
      </c>
      <c r="D9" s="5">
        <f>C9/$C$12</f>
        <v>0.1558872305140962</v>
      </c>
      <c r="E9" s="6">
        <v>12801</v>
      </c>
      <c r="F9" s="17"/>
      <c r="G9" s="33"/>
      <c r="H9" s="16"/>
      <c r="I9" s="17"/>
    </row>
    <row r="10" spans="2:9" ht="15.75" thickBot="1">
      <c r="B10" s="11" t="s">
        <v>53</v>
      </c>
      <c r="C10" s="4">
        <v>2546</v>
      </c>
      <c r="D10" s="5">
        <f>C10/$C$12</f>
        <v>0.2222222222222222</v>
      </c>
      <c r="E10" s="6">
        <v>12547</v>
      </c>
      <c r="F10" s="17"/>
      <c r="G10" s="16"/>
      <c r="H10" s="16"/>
      <c r="I10" s="17"/>
    </row>
    <row r="11" spans="2:9" ht="15.75" thickBot="1">
      <c r="B11" s="11" t="s">
        <v>54</v>
      </c>
      <c r="C11" s="4">
        <v>7125</v>
      </c>
      <c r="D11" s="5">
        <f>C11/$C$12</f>
        <v>0.6218905472636815</v>
      </c>
      <c r="E11" s="6">
        <v>12222</v>
      </c>
      <c r="F11" s="17"/>
      <c r="G11" s="16"/>
      <c r="H11" s="16"/>
      <c r="I11" s="17"/>
    </row>
    <row r="12" spans="2:8" ht="15.75" thickBot="1">
      <c r="B12" s="12" t="s">
        <v>36</v>
      </c>
      <c r="C12" s="7">
        <f>SUM(C9:C11)</f>
        <v>11457</v>
      </c>
      <c r="D12" s="8">
        <f>SUM(D9:D11)</f>
        <v>1</v>
      </c>
      <c r="E12" s="9" t="s">
        <v>6</v>
      </c>
      <c r="G12" s="16"/>
      <c r="H12" s="16"/>
    </row>
    <row r="13" spans="2:8" ht="15.75" thickBot="1">
      <c r="B13" s="13" t="s">
        <v>55</v>
      </c>
      <c r="C13" s="10"/>
      <c r="D13" s="10"/>
      <c r="E13" s="10"/>
      <c r="G13" s="16"/>
      <c r="H13" s="16"/>
    </row>
    <row r="14" spans="2:8" ht="35.25" customHeight="1" thickBot="1">
      <c r="B14" s="120" t="s">
        <v>49</v>
      </c>
      <c r="C14" s="170" t="s">
        <v>50</v>
      </c>
      <c r="D14" s="170" t="s">
        <v>43</v>
      </c>
      <c r="E14" s="170" t="s">
        <v>51</v>
      </c>
      <c r="G14" s="16"/>
      <c r="H14" s="16"/>
    </row>
    <row r="15" spans="2:8" ht="15.75" thickBot="1">
      <c r="B15" s="121"/>
      <c r="C15" s="10"/>
      <c r="D15" s="10"/>
      <c r="E15" s="10"/>
      <c r="G15" s="16"/>
      <c r="H15" s="16"/>
    </row>
    <row r="16" spans="2:9" ht="15.75" thickBot="1">
      <c r="B16" s="11" t="s">
        <v>52</v>
      </c>
      <c r="C16" s="4">
        <v>430</v>
      </c>
      <c r="D16" s="5">
        <f>C16/$C$19</f>
        <v>0.09125636672325976</v>
      </c>
      <c r="E16" s="6">
        <v>11146</v>
      </c>
      <c r="F16" s="17"/>
      <c r="G16" s="16"/>
      <c r="H16" s="16"/>
      <c r="I16" s="17"/>
    </row>
    <row r="17" spans="2:9" ht="15.75" thickBot="1">
      <c r="B17" s="11" t="s">
        <v>53</v>
      </c>
      <c r="C17" s="4">
        <v>947</v>
      </c>
      <c r="D17" s="5">
        <f>C17/$C$19</f>
        <v>0.20097623089983022</v>
      </c>
      <c r="E17" s="6">
        <v>10568</v>
      </c>
      <c r="F17" s="17"/>
      <c r="G17" s="16"/>
      <c r="H17" s="16"/>
      <c r="I17" s="17"/>
    </row>
    <row r="18" spans="2:9" ht="15.75" thickBot="1">
      <c r="B18" s="11" t="s">
        <v>54</v>
      </c>
      <c r="C18" s="4">
        <v>3335</v>
      </c>
      <c r="D18" s="5">
        <f>C18/$C$19</f>
        <v>0.70776740237691</v>
      </c>
      <c r="E18" s="6">
        <v>9986</v>
      </c>
      <c r="F18" s="17"/>
      <c r="G18" s="16"/>
      <c r="H18" s="16"/>
      <c r="I18" s="17"/>
    </row>
    <row r="19" spans="2:8" ht="15.75" thickBot="1">
      <c r="B19" s="12" t="s">
        <v>36</v>
      </c>
      <c r="C19" s="7">
        <f>SUM(C16:C18)</f>
        <v>4712</v>
      </c>
      <c r="D19" s="8">
        <f>SUM(D16:D18)</f>
        <v>1</v>
      </c>
      <c r="E19" s="9" t="s">
        <v>6</v>
      </c>
      <c r="G19" s="16"/>
      <c r="H19" s="16"/>
    </row>
    <row r="20" spans="2:8" ht="15.75" thickBot="1">
      <c r="B20" s="13" t="s">
        <v>55</v>
      </c>
      <c r="C20" s="10"/>
      <c r="D20" s="10"/>
      <c r="E20" s="10"/>
      <c r="G20" s="16"/>
      <c r="H20" s="16"/>
    </row>
    <row r="21" spans="2:8" ht="35.25" customHeight="1" thickBot="1">
      <c r="B21" s="169">
        <v>37257</v>
      </c>
      <c r="C21" s="170" t="s">
        <v>50</v>
      </c>
      <c r="D21" s="170" t="s">
        <v>43</v>
      </c>
      <c r="E21" s="170" t="s">
        <v>51</v>
      </c>
      <c r="G21" s="16"/>
      <c r="H21" s="16"/>
    </row>
    <row r="22" spans="2:8" ht="15.75" thickBot="1">
      <c r="B22" s="121"/>
      <c r="C22" s="10"/>
      <c r="D22" s="10"/>
      <c r="E22" s="10"/>
      <c r="G22" s="16"/>
      <c r="H22" s="16"/>
    </row>
    <row r="23" spans="2:9" ht="15.75" thickBot="1">
      <c r="B23" s="11" t="s">
        <v>52</v>
      </c>
      <c r="C23" s="4">
        <v>6225</v>
      </c>
      <c r="D23" s="5">
        <f>C23/$C$26</f>
        <v>0.09813349307942112</v>
      </c>
      <c r="E23" s="6">
        <v>11703</v>
      </c>
      <c r="F23" s="17"/>
      <c r="G23" s="16"/>
      <c r="H23" s="16"/>
      <c r="I23" s="17"/>
    </row>
    <row r="24" spans="2:9" ht="15.75" thickBot="1">
      <c r="B24" s="11" t="s">
        <v>53</v>
      </c>
      <c r="C24" s="4">
        <v>15621</v>
      </c>
      <c r="D24" s="5">
        <f>C24/$C$26</f>
        <v>0.246255951067251</v>
      </c>
      <c r="E24" s="6">
        <v>11095</v>
      </c>
      <c r="F24" s="17"/>
      <c r="G24" s="16"/>
      <c r="H24" s="16"/>
      <c r="I24" s="17"/>
    </row>
    <row r="25" spans="2:9" ht="15.75" thickBot="1">
      <c r="B25" s="11" t="s">
        <v>54</v>
      </c>
      <c r="C25" s="4">
        <v>41588</v>
      </c>
      <c r="D25" s="5">
        <f>C25/$C$26</f>
        <v>0.6556105558533278</v>
      </c>
      <c r="E25" s="6">
        <v>10487</v>
      </c>
      <c r="F25" s="17"/>
      <c r="G25" s="16"/>
      <c r="H25" s="16"/>
      <c r="I25" s="17"/>
    </row>
    <row r="26" spans="2:8" ht="15.75" thickBot="1">
      <c r="B26" s="12" t="s">
        <v>36</v>
      </c>
      <c r="C26" s="7">
        <f>SUM(C23:C25)</f>
        <v>63434</v>
      </c>
      <c r="D26" s="8">
        <f>SUM(D23:D25)</f>
        <v>1</v>
      </c>
      <c r="E26" s="9" t="s">
        <v>6</v>
      </c>
      <c r="G26" s="16"/>
      <c r="H26" s="18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0F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0.57421875" style="3" customWidth="1"/>
    <col min="2" max="2" width="12.57421875" style="3" customWidth="1"/>
    <col min="3" max="3" width="14.57421875" style="3" customWidth="1"/>
    <col min="4" max="4" width="14.140625" style="3" customWidth="1"/>
    <col min="5" max="5" width="13.421875" style="3" customWidth="1"/>
    <col min="6" max="6" width="13.00390625" style="3" customWidth="1"/>
    <col min="7" max="8" width="9.140625" style="3" customWidth="1"/>
    <col min="9" max="9" width="11.57421875" style="3" bestFit="1" customWidth="1"/>
    <col min="10" max="10" width="9.57421875" style="3" bestFit="1" customWidth="1"/>
    <col min="11" max="16384" width="9.140625" style="3" customWidth="1"/>
  </cols>
  <sheetData>
    <row r="1" ht="15.75" thickBot="1">
      <c r="A1" s="2" t="s">
        <v>56</v>
      </c>
    </row>
    <row r="2" spans="1:6" ht="16.5" customHeight="1">
      <c r="A2" s="123" t="s">
        <v>59</v>
      </c>
      <c r="B2" s="124"/>
      <c r="C2" s="124"/>
      <c r="D2" s="124"/>
      <c r="E2" s="124"/>
      <c r="F2" s="125"/>
    </row>
    <row r="3" spans="1:6" ht="22.5" customHeight="1" thickBot="1">
      <c r="A3" s="126"/>
      <c r="B3" s="127"/>
      <c r="C3" s="127"/>
      <c r="D3" s="127"/>
      <c r="E3" s="127"/>
      <c r="F3" s="128"/>
    </row>
    <row r="4" ht="15.75" customHeight="1" thickBot="1"/>
    <row r="5" spans="1:6" ht="35.25" customHeight="1" thickBot="1">
      <c r="A5" s="171" t="s">
        <v>57</v>
      </c>
      <c r="B5" s="172" t="s">
        <v>58</v>
      </c>
      <c r="C5" s="173" t="s">
        <v>16</v>
      </c>
      <c r="D5" s="173" t="s">
        <v>17</v>
      </c>
      <c r="E5" s="173" t="s">
        <v>18</v>
      </c>
      <c r="F5" s="173" t="s">
        <v>28</v>
      </c>
    </row>
    <row r="6" spans="1:10" ht="15.75" thickBot="1">
      <c r="A6" s="19" t="s">
        <v>60</v>
      </c>
      <c r="B6" s="20">
        <v>43516</v>
      </c>
      <c r="C6" s="23">
        <v>2</v>
      </c>
      <c r="D6" s="23">
        <v>7</v>
      </c>
      <c r="E6" s="23">
        <v>87</v>
      </c>
      <c r="F6" s="10">
        <f aca="true" t="shared" si="0" ref="F6:F14">SUM(C6:E6)</f>
        <v>96</v>
      </c>
      <c r="H6" s="99"/>
      <c r="J6" s="22"/>
    </row>
    <row r="7" spans="1:10" ht="15.75" thickBot="1">
      <c r="A7" s="19" t="s">
        <v>61</v>
      </c>
      <c r="B7" s="20">
        <v>40548</v>
      </c>
      <c r="C7" s="23">
        <v>7</v>
      </c>
      <c r="D7" s="23">
        <v>1</v>
      </c>
      <c r="E7" s="23">
        <v>30</v>
      </c>
      <c r="F7" s="10">
        <f t="shared" si="0"/>
        <v>38</v>
      </c>
      <c r="H7" s="99"/>
      <c r="J7" s="22"/>
    </row>
    <row r="8" spans="1:10" ht="15.75" thickBot="1">
      <c r="A8" s="19" t="s">
        <v>62</v>
      </c>
      <c r="B8" s="20">
        <v>42240</v>
      </c>
      <c r="C8" s="23">
        <v>34</v>
      </c>
      <c r="D8" s="23">
        <v>14</v>
      </c>
      <c r="E8" s="23">
        <v>834</v>
      </c>
      <c r="F8" s="4">
        <f t="shared" si="0"/>
        <v>882</v>
      </c>
      <c r="H8" s="99"/>
      <c r="J8" s="22"/>
    </row>
    <row r="9" spans="1:10" ht="15.75" thickBot="1">
      <c r="A9" s="19" t="s">
        <v>63</v>
      </c>
      <c r="B9" s="20">
        <v>53084</v>
      </c>
      <c r="C9" s="23">
        <v>2</v>
      </c>
      <c r="D9" s="23">
        <v>0</v>
      </c>
      <c r="E9" s="23">
        <v>42</v>
      </c>
      <c r="F9" s="4">
        <f t="shared" si="0"/>
        <v>44</v>
      </c>
      <c r="H9" s="99"/>
      <c r="J9" s="22"/>
    </row>
    <row r="10" spans="1:10" ht="15.75" thickBot="1">
      <c r="A10" s="19" t="s">
        <v>64</v>
      </c>
      <c r="B10" s="20">
        <v>52759</v>
      </c>
      <c r="C10" s="23">
        <v>1</v>
      </c>
      <c r="D10" s="23">
        <v>1</v>
      </c>
      <c r="E10" s="23">
        <v>43</v>
      </c>
      <c r="F10" s="4">
        <f t="shared" si="0"/>
        <v>45</v>
      </c>
      <c r="H10" s="99"/>
      <c r="J10" s="22"/>
    </row>
    <row r="11" spans="1:10" ht="15.75" thickBot="1">
      <c r="A11" s="19" t="s">
        <v>65</v>
      </c>
      <c r="B11" s="20">
        <v>52630</v>
      </c>
      <c r="C11" s="23">
        <v>1</v>
      </c>
      <c r="D11" s="23">
        <v>0</v>
      </c>
      <c r="E11" s="23">
        <v>50</v>
      </c>
      <c r="F11" s="4">
        <f t="shared" si="0"/>
        <v>51</v>
      </c>
      <c r="H11" s="99"/>
      <c r="J11" s="22"/>
    </row>
    <row r="12" spans="1:10" ht="15.75" thickBot="1">
      <c r="A12" s="19" t="s">
        <v>66</v>
      </c>
      <c r="B12" s="20">
        <v>54116</v>
      </c>
      <c r="C12" s="23">
        <v>4</v>
      </c>
      <c r="D12" s="23">
        <v>0</v>
      </c>
      <c r="E12" s="23">
        <v>49</v>
      </c>
      <c r="F12" s="4">
        <f t="shared" si="0"/>
        <v>53</v>
      </c>
      <c r="H12" s="99"/>
      <c r="J12" s="22"/>
    </row>
    <row r="13" spans="1:10" ht="15.75" thickBot="1">
      <c r="A13" s="19" t="s">
        <v>67</v>
      </c>
      <c r="B13" s="20">
        <v>54987</v>
      </c>
      <c r="C13" s="23">
        <v>1</v>
      </c>
      <c r="D13" s="23">
        <v>0</v>
      </c>
      <c r="E13" s="23">
        <v>78</v>
      </c>
      <c r="F13" s="4">
        <f t="shared" si="0"/>
        <v>79</v>
      </c>
      <c r="H13" s="99"/>
      <c r="J13" s="22"/>
    </row>
    <row r="14" spans="1:10" ht="15.75" thickBot="1">
      <c r="A14" s="19" t="s">
        <v>68</v>
      </c>
      <c r="B14" s="20">
        <v>57992</v>
      </c>
      <c r="C14" s="23">
        <v>2</v>
      </c>
      <c r="D14" s="23">
        <v>0</v>
      </c>
      <c r="E14" s="23">
        <v>32</v>
      </c>
      <c r="F14" s="4">
        <f t="shared" si="0"/>
        <v>34</v>
      </c>
      <c r="H14" s="99"/>
      <c r="J14" s="22"/>
    </row>
    <row r="15" spans="1:6" ht="15.75" thickBot="1">
      <c r="A15" s="12" t="s">
        <v>69</v>
      </c>
      <c r="B15" s="21"/>
      <c r="C15" s="9">
        <f>SUM(C6:C14)</f>
        <v>54</v>
      </c>
      <c r="D15" s="9">
        <f>SUM(D6:D14)</f>
        <v>23</v>
      </c>
      <c r="E15" s="9">
        <f>SUM(E6:E14)</f>
        <v>1245</v>
      </c>
      <c r="F15" s="7">
        <f>SUM(F6:F14)</f>
        <v>1322</v>
      </c>
    </row>
    <row r="16" ht="12.75" customHeight="1"/>
    <row r="17" ht="12.75" customHeight="1"/>
    <row r="18" ht="12.75" customHeight="1"/>
    <row r="19" ht="24" customHeight="1"/>
  </sheetData>
  <sheetProtection password="C0F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00390625" style="34" customWidth="1"/>
    <col min="2" max="2" width="9.28125" style="34" customWidth="1"/>
    <col min="3" max="3" width="10.421875" style="34" customWidth="1"/>
    <col min="4" max="4" width="11.140625" style="34" customWidth="1"/>
    <col min="5" max="5" width="11.00390625" style="34" customWidth="1"/>
    <col min="6" max="6" width="9.8515625" style="34" customWidth="1"/>
    <col min="7" max="7" width="10.28125" style="34" customWidth="1"/>
    <col min="8" max="8" width="12.8515625" style="34" customWidth="1"/>
    <col min="9" max="9" width="11.140625" style="34" customWidth="1"/>
    <col min="10" max="10" width="8.140625" style="34" customWidth="1"/>
    <col min="11" max="11" width="9.140625" style="34" customWidth="1"/>
    <col min="12" max="12" width="8.28125" style="34" customWidth="1"/>
    <col min="13" max="16384" width="9.140625" style="34" customWidth="1"/>
  </cols>
  <sheetData>
    <row r="1" ht="21.75" customHeight="1">
      <c r="A1" s="2" t="s">
        <v>70</v>
      </c>
    </row>
    <row r="2" ht="13.5" thickBot="1"/>
    <row r="3" spans="1:4" ht="43.5" customHeight="1" thickBot="1">
      <c r="A3" s="133" t="s">
        <v>71</v>
      </c>
      <c r="B3" s="134"/>
      <c r="C3" s="134"/>
      <c r="D3" s="135"/>
    </row>
    <row r="4" spans="1:11" ht="19.5" customHeight="1">
      <c r="A4" s="131" t="s">
        <v>73</v>
      </c>
      <c r="B4" s="129" t="s">
        <v>72</v>
      </c>
      <c r="C4" s="129"/>
      <c r="D4" s="130"/>
      <c r="J4" s="35"/>
      <c r="K4" s="35"/>
    </row>
    <row r="5" spans="1:4" ht="15" customHeight="1">
      <c r="A5" s="132"/>
      <c r="B5" s="27" t="s">
        <v>26</v>
      </c>
      <c r="C5" s="27" t="s">
        <v>27</v>
      </c>
      <c r="D5" s="101" t="s">
        <v>28</v>
      </c>
    </row>
    <row r="6" spans="1:4" ht="15">
      <c r="A6" s="76">
        <v>0</v>
      </c>
      <c r="B6" s="77">
        <v>1</v>
      </c>
      <c r="C6" s="77">
        <v>2</v>
      </c>
      <c r="D6" s="78">
        <v>3</v>
      </c>
    </row>
    <row r="7" spans="1:4" ht="16.5" customHeight="1">
      <c r="A7" s="75" t="s">
        <v>74</v>
      </c>
      <c r="B7" s="79">
        <v>448</v>
      </c>
      <c r="C7" s="79">
        <v>19</v>
      </c>
      <c r="D7" s="102">
        <f>SUM(B7:C7)</f>
        <v>467</v>
      </c>
    </row>
    <row r="8" spans="1:4" ht="15.75" customHeight="1">
      <c r="A8" s="75" t="s">
        <v>75</v>
      </c>
      <c r="B8" s="79">
        <v>81</v>
      </c>
      <c r="C8" s="79">
        <v>38</v>
      </c>
      <c r="D8" s="103">
        <f>SUM(B8:C8)</f>
        <v>119</v>
      </c>
    </row>
    <row r="9" spans="1:4" ht="16.5" customHeight="1">
      <c r="A9" s="75" t="s">
        <v>76</v>
      </c>
      <c r="B9" s="79">
        <v>708</v>
      </c>
      <c r="C9" s="79">
        <v>370</v>
      </c>
      <c r="D9" s="102">
        <f>SUM(B9:C9)</f>
        <v>1078</v>
      </c>
    </row>
    <row r="10" spans="1:4" ht="18" customHeight="1" thickBot="1">
      <c r="A10" s="80" t="s">
        <v>77</v>
      </c>
      <c r="B10" s="81">
        <f>SUM(B7:B9)</f>
        <v>1237</v>
      </c>
      <c r="C10" s="81">
        <f>SUM(C7:C9)</f>
        <v>427</v>
      </c>
      <c r="D10" s="104">
        <f>SUM(B10:C10)</f>
        <v>1664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2.57421875" style="34" customWidth="1"/>
    <col min="2" max="2" width="11.8515625" style="34" customWidth="1"/>
    <col min="3" max="3" width="12.57421875" style="34" customWidth="1"/>
    <col min="4" max="4" width="12.140625" style="34" customWidth="1"/>
    <col min="5" max="5" width="9.8515625" style="34" customWidth="1"/>
    <col min="6" max="6" width="10.28125" style="34" customWidth="1"/>
    <col min="7" max="7" width="12.8515625" style="34" customWidth="1"/>
    <col min="8" max="8" width="11.140625" style="34" customWidth="1"/>
    <col min="9" max="9" width="8.140625" style="34" customWidth="1"/>
    <col min="10" max="10" width="9.140625" style="34" customWidth="1"/>
    <col min="11" max="11" width="8.28125" style="34" customWidth="1"/>
    <col min="12" max="16384" width="9.140625" style="34" customWidth="1"/>
  </cols>
  <sheetData>
    <row r="1" ht="20.25" customHeight="1">
      <c r="A1" s="75" t="s">
        <v>80</v>
      </c>
    </row>
    <row r="2" ht="20.25" customHeight="1" thickBot="1"/>
    <row r="3" spans="1:4" ht="35.25" customHeight="1" thickBot="1">
      <c r="A3" s="133" t="s">
        <v>79</v>
      </c>
      <c r="B3" s="134"/>
      <c r="C3" s="134"/>
      <c r="D3" s="135"/>
    </row>
    <row r="4" spans="1:4" ht="23.25" customHeight="1">
      <c r="A4" s="131" t="s">
        <v>78</v>
      </c>
      <c r="B4" s="136" t="s">
        <v>81</v>
      </c>
      <c r="C4" s="136"/>
      <c r="D4" s="137"/>
    </row>
    <row r="5" spans="1:4" ht="15">
      <c r="A5" s="132"/>
      <c r="B5" s="27" t="s">
        <v>26</v>
      </c>
      <c r="C5" s="27" t="s">
        <v>27</v>
      </c>
      <c r="D5" s="101" t="s">
        <v>28</v>
      </c>
    </row>
    <row r="6" spans="1:4" ht="15" customHeight="1">
      <c r="A6" s="76">
        <v>0</v>
      </c>
      <c r="B6" s="77">
        <v>1</v>
      </c>
      <c r="C6" s="77">
        <v>2</v>
      </c>
      <c r="D6" s="78">
        <v>3</v>
      </c>
    </row>
    <row r="7" spans="1:4" ht="15">
      <c r="A7" s="75" t="s">
        <v>74</v>
      </c>
      <c r="B7" s="79">
        <v>344</v>
      </c>
      <c r="C7" s="79">
        <v>12</v>
      </c>
      <c r="D7" s="102">
        <f>SUM(B7:C7)</f>
        <v>356</v>
      </c>
    </row>
    <row r="8" spans="1:4" ht="15">
      <c r="A8" s="75" t="s">
        <v>75</v>
      </c>
      <c r="B8" s="79">
        <v>126</v>
      </c>
      <c r="C8" s="79">
        <v>48</v>
      </c>
      <c r="D8" s="103">
        <f>SUM(B8:C8)</f>
        <v>174</v>
      </c>
    </row>
    <row r="9" spans="1:4" ht="15">
      <c r="A9" s="75" t="s">
        <v>76</v>
      </c>
      <c r="B9" s="79">
        <v>495</v>
      </c>
      <c r="C9" s="79">
        <v>210</v>
      </c>
      <c r="D9" s="102">
        <f>SUM(B9:C9)</f>
        <v>705</v>
      </c>
    </row>
    <row r="10" spans="1:4" ht="15.75" thickBot="1">
      <c r="A10" s="80" t="s">
        <v>77</v>
      </c>
      <c r="B10" s="81">
        <f>SUM(B7:B9)</f>
        <v>965</v>
      </c>
      <c r="C10" s="81">
        <f>SUM(C7:C9)</f>
        <v>270</v>
      </c>
      <c r="D10" s="104">
        <f>SUM(B10:C10)</f>
        <v>1235</v>
      </c>
    </row>
    <row r="11" spans="1:4" ht="15">
      <c r="A11" s="100"/>
      <c r="B11" s="100"/>
      <c r="C11" s="100"/>
      <c r="D11" s="100"/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3">
      <selection activeCell="I28" sqref="I28"/>
    </sheetView>
  </sheetViews>
  <sheetFormatPr defaultColWidth="9.140625" defaultRowHeight="12.75"/>
  <cols>
    <col min="1" max="1" width="15.8515625" style="24" customWidth="1"/>
    <col min="2" max="2" width="33.8515625" style="24" customWidth="1"/>
    <col min="3" max="3" width="36.421875" style="24" customWidth="1"/>
    <col min="4" max="10" width="9.140625" style="24" customWidth="1"/>
    <col min="11" max="11" width="7.8515625" style="24" customWidth="1"/>
    <col min="12" max="12" width="8.140625" style="24" customWidth="1"/>
    <col min="13" max="238" width="9.140625" style="24" customWidth="1"/>
    <col min="239" max="239" width="15.8515625" style="24" customWidth="1"/>
    <col min="240" max="240" width="29.00390625" style="24" customWidth="1"/>
    <col min="241" max="241" width="36.421875" style="24" customWidth="1"/>
    <col min="242" max="16384" width="9.140625" style="24" customWidth="1"/>
  </cols>
  <sheetData>
    <row r="1" ht="15">
      <c r="A1" s="2" t="s">
        <v>83</v>
      </c>
    </row>
    <row r="2" ht="15">
      <c r="C2" s="25"/>
    </row>
    <row r="3" spans="1:3" ht="18">
      <c r="A3" s="174" t="s">
        <v>82</v>
      </c>
      <c r="B3" s="174"/>
      <c r="C3" s="174"/>
    </row>
    <row r="4" spans="2:3" ht="15.75" thickBot="1">
      <c r="B4" s="26"/>
      <c r="C4" s="26"/>
    </row>
    <row r="5" spans="1:3" ht="30.75" thickBot="1">
      <c r="A5" s="175" t="s">
        <v>84</v>
      </c>
      <c r="B5" s="176" t="s">
        <v>85</v>
      </c>
      <c r="C5" s="177" t="s">
        <v>86</v>
      </c>
    </row>
    <row r="6" spans="1:256" ht="15">
      <c r="A6" s="30">
        <v>2006</v>
      </c>
      <c r="B6" s="96">
        <v>0.0048</v>
      </c>
      <c r="C6" s="96">
        <v>0.0218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5">
      <c r="A7" s="27">
        <v>2007</v>
      </c>
      <c r="B7" s="97">
        <v>0.0064</v>
      </c>
      <c r="C7" s="97">
        <v>0.0104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5">
      <c r="A8" s="27">
        <v>2008</v>
      </c>
      <c r="B8" s="97">
        <v>0.13</v>
      </c>
      <c r="C8" s="95">
        <v>0.0765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">
      <c r="A9" s="27">
        <v>2009</v>
      </c>
      <c r="B9" s="95">
        <v>0.035</v>
      </c>
      <c r="C9" s="95">
        <v>0.0202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5">
      <c r="A10" s="27">
        <v>2010</v>
      </c>
      <c r="B10" s="97">
        <v>0.003</v>
      </c>
      <c r="C10" s="97">
        <v>0.011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27">
        <v>2011</v>
      </c>
      <c r="B11" s="97">
        <v>0.0075</v>
      </c>
      <c r="C11" s="98">
        <v>0.021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7">
        <v>2012</v>
      </c>
      <c r="B12" s="95">
        <v>0.0031</v>
      </c>
      <c r="C12" s="95">
        <v>0.014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9.5" customHeight="1">
      <c r="A13" s="27">
        <v>2013</v>
      </c>
      <c r="B13" s="95">
        <v>0.0115</v>
      </c>
      <c r="C13" s="95">
        <v>0.0075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35.25" customHeight="1">
      <c r="A14" s="27">
        <v>2014</v>
      </c>
      <c r="B14" s="138" t="s">
        <v>87</v>
      </c>
      <c r="C14" s="13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33" customHeight="1">
      <c r="A15" s="27">
        <v>2015</v>
      </c>
      <c r="B15" s="138" t="s">
        <v>88</v>
      </c>
      <c r="C15" s="13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32.25" customHeight="1">
      <c r="A16" s="29">
        <v>2016</v>
      </c>
      <c r="B16" s="138" t="s">
        <v>89</v>
      </c>
      <c r="C16" s="13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5">
      <c r="A17" s="27">
        <v>2017</v>
      </c>
      <c r="B17" s="95">
        <v>0.0082</v>
      </c>
      <c r="C17" s="95">
        <v>0.0076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5">
      <c r="A18" s="27">
        <v>2018</v>
      </c>
      <c r="B18" s="95">
        <v>0.0169</v>
      </c>
      <c r="C18" s="95">
        <v>0.018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27">
        <v>2019</v>
      </c>
      <c r="B19" s="95">
        <v>0.007</v>
      </c>
      <c r="C19" s="95">
        <v>0.004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3" ht="57" customHeight="1">
      <c r="A20" s="27">
        <v>2020</v>
      </c>
      <c r="B20" s="31" t="s">
        <v>90</v>
      </c>
      <c r="C20" s="32">
        <v>0.006</v>
      </c>
    </row>
    <row r="21" spans="1:3" ht="15">
      <c r="A21" s="27">
        <v>2021</v>
      </c>
      <c r="B21" s="32">
        <v>0.012</v>
      </c>
      <c r="C21" s="32">
        <v>0.012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2021-09-01T08:08:45Z</cp:lastPrinted>
  <dcterms:created xsi:type="dcterms:W3CDTF">2013-03-22T11:33:30Z</dcterms:created>
  <dcterms:modified xsi:type="dcterms:W3CDTF">2021-09-01T13:19:14Z</dcterms:modified>
  <cp:category/>
  <cp:version/>
  <cp:contentType/>
  <cp:contentStatus/>
</cp:coreProperties>
</file>