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65" windowWidth="8535" windowHeight="1185" firstSheet="2" activeTab="8"/>
  </bookViews>
  <sheets>
    <sheet name="përfitues të pensionit" sheetId="1" r:id="rId1"/>
    <sheet name="përfitues sipas grupit të pages" sheetId="2" r:id="rId2"/>
    <sheet name="pensioet më të ulëta" sheetId="3" r:id="rId3"/>
    <sheet name="pensioet maksimale" sheetId="4" r:id="rId4"/>
    <sheet name="përfitues të rinj" sheetId="5" r:id="rId5"/>
    <sheet name="përfitues të ndjerë" sheetId="6" r:id="rId6"/>
    <sheet name="lëvizja e % së harmonizimit" sheetId="7" r:id="rId7"/>
    <sheet name="Sheet2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<sst xmlns="http://schemas.openxmlformats.org/spreadsheetml/2006/main" count="128" uniqueCount="93">
  <si>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</si>
  <si>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</si>
  <si>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</si>
  <si>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</si>
  <si>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</si>
  <si>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</si>
  <si>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</si>
  <si>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 xml:space="preserve">  Të dhëna për gjendjen e numrit të përfituesve të pensionit për muajin shtator të vitit 2021</t>
  </si>
  <si>
    <t xml:space="preserve">       Gjendja e përfituesve të pensionit nga pensioni i paguar sipas llojit, sipas të drejtës së arritur dhe pensionit mesatar për muajin shtator të vitit 2021</t>
  </si>
  <si>
    <t xml:space="preserve">shtator 2021 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</si>
  <si>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</si>
  <si>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</si>
  <si>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</si>
  <si>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</si>
  <si>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</si>
  <si>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</si>
  <si>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</si>
  <si>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</si>
  <si>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</si>
  <si>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</si>
  <si>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</si>
  <si>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</si>
  <si>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shtator të vitit 2021</t>
  </si>
  <si>
    <t>Grafikoni 1.</t>
  </si>
  <si>
    <t>Struktura e pensionistëve sipas shumës së pensionit për muajin shtator të vitit 2021</t>
  </si>
  <si>
    <t>Tabela nr.1</t>
  </si>
  <si>
    <t>Tabela nr 2</t>
  </si>
  <si>
    <t>Gjendja e përfituesve të pensionit sipas grupeve të pagesës për muajin shtator të vitit 2021</t>
  </si>
  <si>
    <t>Gjendja e përfituesve të pensionit sipas grupeve të pagesës për muajin shtator të vitit 2021.</t>
  </si>
  <si>
    <t>Shuma në denarë</t>
  </si>
  <si>
    <t>Deri  (11.000,00)</t>
  </si>
  <si>
    <t xml:space="preserve"> (Prej 11.001,00-14.000,00)</t>
  </si>
  <si>
    <t xml:space="preserve"> Prej (14.001,00- 18.000,00)</t>
  </si>
  <si>
    <t>Mbi. (18.001,00)</t>
  </si>
  <si>
    <t>Gjithsej</t>
  </si>
  <si>
    <t>Pen.familjar</t>
  </si>
  <si>
    <t>Pen.invalidor</t>
  </si>
  <si>
    <t>Pen.pleqërisë</t>
  </si>
  <si>
    <t>Pen.ushtarak</t>
  </si>
  <si>
    <t>Pen.bujqësor</t>
  </si>
  <si>
    <t>Struktura</t>
  </si>
  <si>
    <t xml:space="preserve">                 Grafikoni  2.  Struktura e pensionistëve sipas grupeve të pagesës për muajin shtator të vitit 2021</t>
  </si>
  <si>
    <t>Tabela nr.3</t>
  </si>
  <si>
    <t>Numri i përfituesve të pensionit sipas  shumës së grupeve për muajin shtator të vitit 2021</t>
  </si>
  <si>
    <t xml:space="preserve">E drejta e realizuar deri  </t>
  </si>
  <si>
    <t>Numri</t>
  </si>
  <si>
    <t>Shuma</t>
  </si>
  <si>
    <t>Grupi I</t>
  </si>
  <si>
    <t>Grupi II</t>
  </si>
  <si>
    <t>Grupi III</t>
  </si>
  <si>
    <t xml:space="preserve"> 01.01.1997 </t>
  </si>
  <si>
    <t xml:space="preserve">31-12-1996 </t>
  </si>
  <si>
    <t xml:space="preserve">E drejta e realizuar prej  </t>
  </si>
  <si>
    <t>Numri i përfituesve të shumës më të lartë të pensionit sipas llojit për muajin shtator të vitit 2021</t>
  </si>
  <si>
    <t>Tabela nr.4</t>
  </si>
  <si>
    <t xml:space="preserve">E drejta e realizuar               </t>
  </si>
  <si>
    <t>Denarë</t>
  </si>
  <si>
    <t>E drejta e realizuar deri  31.12.1996</t>
  </si>
  <si>
    <t>E drejta e realizuar prej 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</si>
  <si>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</si>
  <si>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</si>
  <si>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</si>
  <si>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</si>
  <si>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</si>
  <si>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</si>
  <si>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</si>
  <si>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 xml:space="preserve">GJ I TH S E J </t>
  </si>
  <si>
    <t>Tabela nr.5</t>
  </si>
  <si>
    <t>Gjendja e përfituesve të rinj të pensionit për muajin shtator të vitit 2021</t>
  </si>
  <si>
    <t>Përfitues të rinj sipas llojit të pensionit</t>
  </si>
  <si>
    <t>pensionistë të rinj</t>
  </si>
  <si>
    <t>Pensionet familjare</t>
  </si>
  <si>
    <t>Pensionet invalidore</t>
  </si>
  <si>
    <t>pensionet e pleqërisë</t>
  </si>
  <si>
    <t>Gjithse</t>
  </si>
  <si>
    <t>Burra</t>
  </si>
  <si>
    <t>Gra</t>
  </si>
  <si>
    <t>Tabela nr.6</t>
  </si>
  <si>
    <t>Gjrndja e përfituesve të ndjerë të pensionit për muajin shtator të vitit 2021</t>
  </si>
  <si>
    <t>Përfitues të ndjerë sipas llojit të pensionit</t>
  </si>
  <si>
    <t>pensionistë të ndjerë</t>
  </si>
  <si>
    <t>pensionet invalidore</t>
  </si>
  <si>
    <t>Pensionet e pleqërisë</t>
  </si>
  <si>
    <t>Tabela nr.7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</si>
  <si>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</si>
  <si>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</si>
  <si>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</si>
  <si>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</si>
  <si>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</si>
  <si>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</si>
  <si>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</si>
  <si>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</si>
  <si>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përfitues të rinj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</si>
</sst>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wrapText="1"/>
    </xf>
    <xf numFmtId="197" fontId="6" fillId="36" borderId="18" xfId="0" applyNumberFormat="1" applyFont="1" applyFill="1" applyBorder="1" applyAlignment="1">
      <alignment horizontal="center"/>
    </xf>
    <xf numFmtId="197" fontId="6" fillId="36" borderId="19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>
      <alignment/>
      <protection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7" borderId="2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3" fontId="6" fillId="38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21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21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180" fontId="3" fillId="37" borderId="23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0" fontId="55" fillId="0" borderId="0" xfId="58" applyFont="1" applyFill="1" applyBorder="1">
      <alignment/>
      <protection/>
    </xf>
    <xf numFmtId="0" fontId="54" fillId="0" borderId="0" xfId="58" applyFont="1" applyFill="1" applyBorder="1">
      <alignment/>
      <protection/>
    </xf>
    <xf numFmtId="2" fontId="54" fillId="0" borderId="0" xfId="58" applyNumberFormat="1" applyFont="1" applyFill="1" applyBorder="1">
      <alignment/>
      <protection/>
    </xf>
    <xf numFmtId="10" fontId="54" fillId="0" borderId="0" xfId="58" applyNumberFormat="1" applyFont="1" applyFill="1" applyBorder="1">
      <alignment/>
      <protection/>
    </xf>
    <xf numFmtId="0" fontId="56" fillId="0" borderId="0" xfId="58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7" borderId="26" xfId="58" applyFont="1" applyFill="1" applyBorder="1" applyAlignment="1">
      <alignment horizontal="center" vertical="center" wrapText="1"/>
      <protection/>
    </xf>
    <xf numFmtId="0" fontId="5" fillId="37" borderId="27" xfId="58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1" fontId="6" fillId="0" borderId="21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1" fontId="6" fillId="36" borderId="21" xfId="44" applyFont="1" applyFill="1" applyBorder="1" applyAlignment="1">
      <alignment/>
    </xf>
    <xf numFmtId="0" fontId="7" fillId="37" borderId="25" xfId="0" applyFont="1" applyFill="1" applyBorder="1" applyAlignment="1">
      <alignment/>
    </xf>
    <xf numFmtId="3" fontId="3" fillId="37" borderId="22" xfId="58" applyNumberFormat="1" applyFont="1" applyFill="1" applyBorder="1" applyAlignment="1">
      <alignment horizontal="center"/>
      <protection/>
    </xf>
    <xf numFmtId="3" fontId="3" fillId="37" borderId="22" xfId="58" applyNumberFormat="1" applyFont="1" applyFill="1" applyBorder="1" applyAlignment="1">
      <alignment/>
      <protection/>
    </xf>
    <xf numFmtId="171" fontId="3" fillId="37" borderId="23" xfId="44" applyFont="1" applyFill="1" applyBorder="1" applyAlignment="1">
      <alignment/>
    </xf>
    <xf numFmtId="10" fontId="10" fillId="0" borderId="15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right"/>
    </xf>
    <xf numFmtId="198" fontId="0" fillId="0" borderId="0" xfId="0" applyNumberFormat="1" applyFont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3" fontId="6" fillId="35" borderId="21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3" fontId="3" fillId="35" borderId="23" xfId="0" applyNumberFormat="1" applyFont="1" applyFill="1" applyBorder="1" applyAlignment="1">
      <alignment/>
    </xf>
    <xf numFmtId="0" fontId="3" fillId="37" borderId="15" xfId="58" applyFont="1" applyFill="1" applyBorder="1">
      <alignment/>
      <protection/>
    </xf>
    <xf numFmtId="0" fontId="3" fillId="36" borderId="10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5" fillId="33" borderId="13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3" fillId="37" borderId="29" xfId="0" applyNumberFormat="1" applyFont="1" applyFill="1" applyBorder="1" applyAlignment="1">
      <alignment horizontal="center"/>
    </xf>
    <xf numFmtId="4" fontId="3" fillId="37" borderId="30" xfId="0" applyNumberFormat="1" applyFont="1" applyFill="1" applyBorder="1" applyAlignment="1">
      <alignment horizontal="center"/>
    </xf>
    <xf numFmtId="4" fontId="3" fillId="37" borderId="31" xfId="0" applyNumberFormat="1" applyFont="1" applyFill="1" applyBorder="1" applyAlignment="1">
      <alignment horizontal="center"/>
    </xf>
    <xf numFmtId="4" fontId="6" fillId="36" borderId="32" xfId="0" applyNumberFormat="1" applyFont="1" applyFill="1" applyBorder="1" applyAlignment="1">
      <alignment horizontal="center"/>
    </xf>
    <xf numFmtId="4" fontId="6" fillId="36" borderId="24" xfId="0" applyNumberFormat="1" applyFont="1" applyFill="1" applyBorder="1" applyAlignment="1">
      <alignment horizontal="center"/>
    </xf>
    <xf numFmtId="4" fontId="6" fillId="36" borderId="33" xfId="0" applyNumberFormat="1" applyFont="1" applyFill="1" applyBorder="1" applyAlignment="1">
      <alignment horizontal="center"/>
    </xf>
    <xf numFmtId="3" fontId="3" fillId="37" borderId="34" xfId="0" applyNumberFormat="1" applyFont="1" applyFill="1" applyBorder="1" applyAlignment="1">
      <alignment horizontal="center"/>
    </xf>
    <xf numFmtId="3" fontId="3" fillId="37" borderId="35" xfId="0" applyNumberFormat="1" applyFont="1" applyFill="1" applyBorder="1" applyAlignment="1">
      <alignment horizontal="center"/>
    </xf>
    <xf numFmtId="3" fontId="3" fillId="37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15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14" fontId="6" fillId="0" borderId="48" xfId="0" applyNumberFormat="1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39" borderId="50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shtator të vitit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2021 </a:t>
            </a:r>
          </a:p>
        </c:rich>
      </c:tx>
      <c:layout>
        <c:manualLayout>
          <c:xMode val="factor"/>
          <c:yMode val="factor"/>
          <c:x val="0.10825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23.04%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9.28%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67.36%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min.bujqësor
[PERCENTAGE]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pagesës për muajin shtator të vitit 2021</a:t>
            </a:r>
          </a:p>
        </c:rich>
      </c:tx>
      <c:layout>
        <c:manualLayout>
          <c:xMode val="factor"/>
          <c:yMode val="factor"/>
          <c:x val="0.1012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25"/>
          <c:w val="0.2862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'përfitues sipas grupit të pages'!$A$7:$A$10</c:f>
              <c:strCache/>
            </c:strRef>
          </c:cat>
          <c:val>
            <c:numRef>
              <c:f>'përfitues sipas grupit të pages'!$H$7:$H$10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29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I8" sqref="I8"/>
    </sheetView>
  </sheetViews>
  <sheetFormatPr defaultColWidth="9.140625" defaultRowHeight="12.75"/>
  <cols>
    <col min="1" max="1" width="21.00390625" style="24" customWidth="1"/>
    <col min="2" max="2" width="15.57421875" style="24" customWidth="1"/>
    <col min="3" max="3" width="16.28125" style="24" customWidth="1"/>
    <col min="4" max="4" width="15.00390625" style="24" customWidth="1"/>
    <col min="5" max="5" width="17.00390625" style="24" customWidth="1"/>
    <col min="6" max="6" width="16.57421875" style="24" customWidth="1"/>
    <col min="7" max="7" width="9.140625" style="24" customWidth="1"/>
    <col min="8" max="8" width="12.28125" style="24" customWidth="1"/>
    <col min="9" max="9" width="12.00390625" style="24" customWidth="1"/>
    <col min="10" max="10" width="12.421875" style="24" customWidth="1"/>
    <col min="11" max="11" width="16.28125" style="24" customWidth="1"/>
    <col min="12" max="12" width="15.421875" style="24" bestFit="1" customWidth="1"/>
    <col min="13" max="16384" width="9.140625" style="24" customWidth="1"/>
  </cols>
  <sheetData>
    <row r="1" ht="15">
      <c r="A1" s="40" t="s">
        <v>25</v>
      </c>
    </row>
    <row r="2" spans="1:5" ht="15.75" customHeight="1">
      <c r="A2" s="134" t="s">
        <v>7</v>
      </c>
      <c r="B2" s="135"/>
      <c r="C2" s="135"/>
      <c r="D2" s="135"/>
      <c r="E2" s="136"/>
    </row>
    <row r="3" spans="1:5" ht="26.25" customHeight="1">
      <c r="A3" s="137"/>
      <c r="B3" s="138"/>
      <c r="C3" s="138"/>
      <c r="D3" s="138"/>
      <c r="E3" s="139"/>
    </row>
    <row r="4" spans="1:5" ht="19.5" customHeight="1">
      <c r="A4" s="41"/>
      <c r="B4" s="41"/>
      <c r="C4" s="41"/>
      <c r="D4" s="41"/>
      <c r="E4" s="42"/>
    </row>
    <row r="5" spans="1:7" ht="38.25" customHeight="1" thickBot="1">
      <c r="A5" s="142" t="s">
        <v>8</v>
      </c>
      <c r="B5" s="142"/>
      <c r="C5" s="142"/>
      <c r="D5" s="142"/>
      <c r="E5" s="142"/>
      <c r="G5" s="43"/>
    </row>
    <row r="6" spans="1:7" ht="23.25" customHeight="1">
      <c r="A6" s="44" t="s">
        <v>9</v>
      </c>
      <c r="B6" s="143" t="s">
        <v>10</v>
      </c>
      <c r="C6" s="143" t="s">
        <v>11</v>
      </c>
      <c r="D6" s="143" t="s">
        <v>12</v>
      </c>
      <c r="E6" s="140" t="s">
        <v>13</v>
      </c>
      <c r="F6" s="146"/>
      <c r="G6" s="147"/>
    </row>
    <row r="7" spans="1:5" ht="47.25" customHeight="1">
      <c r="A7" s="111" t="s">
        <v>14</v>
      </c>
      <c r="B7" s="144"/>
      <c r="C7" s="144"/>
      <c r="D7" s="144"/>
      <c r="E7" s="141"/>
    </row>
    <row r="8" spans="1:12" ht="15.75" customHeight="1">
      <c r="A8" s="2" t="s">
        <v>15</v>
      </c>
      <c r="B8" s="46">
        <v>74947</v>
      </c>
      <c r="C8" s="46">
        <v>601</v>
      </c>
      <c r="D8" s="47">
        <v>66</v>
      </c>
      <c r="E8" s="48">
        <f>SUM(B8:D8)</f>
        <v>75614</v>
      </c>
      <c r="H8" s="49"/>
      <c r="I8" s="49"/>
      <c r="J8" s="49"/>
      <c r="K8" s="49"/>
      <c r="L8" s="50"/>
    </row>
    <row r="9" spans="1:11" ht="16.5" customHeight="1">
      <c r="A9" s="111" t="s">
        <v>16</v>
      </c>
      <c r="B9" s="51">
        <v>30194</v>
      </c>
      <c r="C9" s="51">
        <v>139</v>
      </c>
      <c r="D9" s="51">
        <v>0</v>
      </c>
      <c r="E9" s="52">
        <f>SUM(B9:D9)</f>
        <v>30333</v>
      </c>
      <c r="F9" s="49"/>
      <c r="G9" s="49"/>
      <c r="H9" s="49"/>
      <c r="I9" s="49"/>
      <c r="J9" s="49"/>
      <c r="K9" s="49"/>
    </row>
    <row r="10" spans="1:12" ht="15.75" customHeight="1">
      <c r="A10" s="2" t="s">
        <v>17</v>
      </c>
      <c r="B10" s="53">
        <v>219136</v>
      </c>
      <c r="C10" s="53">
        <v>243</v>
      </c>
      <c r="D10" s="47">
        <v>13</v>
      </c>
      <c r="E10" s="48">
        <f>SUM(B10:D10)</f>
        <v>219392</v>
      </c>
      <c r="F10" s="49"/>
      <c r="G10" s="49"/>
      <c r="H10" s="49"/>
      <c r="I10" s="49"/>
      <c r="J10" s="49"/>
      <c r="K10" s="49"/>
      <c r="L10" s="50"/>
    </row>
    <row r="11" spans="1:12" ht="20.25" customHeight="1" thickBot="1">
      <c r="A11" s="112" t="s">
        <v>18</v>
      </c>
      <c r="B11" s="54">
        <f>SUM(B8:B10)</f>
        <v>324277</v>
      </c>
      <c r="C11" s="54">
        <f>SUM(C8:C10)</f>
        <v>983</v>
      </c>
      <c r="D11" s="54">
        <f>SUM(D8:D10)</f>
        <v>79</v>
      </c>
      <c r="E11" s="55">
        <f>SUM(B11:D11)</f>
        <v>325339</v>
      </c>
      <c r="H11" s="56"/>
      <c r="I11" s="49"/>
      <c r="J11" s="49"/>
      <c r="L11" s="50"/>
    </row>
    <row r="12" spans="1:10" ht="15.75" thickBot="1">
      <c r="A12" s="57"/>
      <c r="B12" s="58"/>
      <c r="C12" s="58"/>
      <c r="D12" s="58"/>
      <c r="E12" s="59"/>
      <c r="F12" s="60"/>
      <c r="G12" s="49"/>
      <c r="I12" s="49"/>
      <c r="J12" s="49"/>
    </row>
    <row r="13" spans="1:12" ht="15">
      <c r="A13" s="111" t="s">
        <v>14</v>
      </c>
      <c r="B13" s="126" t="s">
        <v>21</v>
      </c>
      <c r="C13" s="127"/>
      <c r="D13" s="128"/>
      <c r="E13" s="59"/>
      <c r="G13" s="49"/>
      <c r="H13" s="61"/>
      <c r="I13" s="49"/>
      <c r="L13" s="50"/>
    </row>
    <row r="14" spans="1:8" ht="17.25" customHeight="1">
      <c r="A14" s="2" t="s">
        <v>15</v>
      </c>
      <c r="B14" s="129">
        <v>12709</v>
      </c>
      <c r="C14" s="130"/>
      <c r="D14" s="131"/>
      <c r="E14" s="59"/>
      <c r="G14" s="61"/>
      <c r="H14" s="49"/>
    </row>
    <row r="15" spans="1:8" ht="16.5" customHeight="1">
      <c r="A15" s="111" t="s">
        <v>16</v>
      </c>
      <c r="B15" s="123">
        <v>14303</v>
      </c>
      <c r="C15" s="124"/>
      <c r="D15" s="125"/>
      <c r="E15" s="59"/>
      <c r="G15" s="49"/>
      <c r="H15" s="60"/>
    </row>
    <row r="16" spans="1:11" ht="17.25" customHeight="1">
      <c r="A16" s="2" t="s">
        <v>17</v>
      </c>
      <c r="B16" s="129">
        <v>17141</v>
      </c>
      <c r="C16" s="130"/>
      <c r="D16" s="131"/>
      <c r="E16" s="62"/>
      <c r="G16" s="60"/>
      <c r="H16" s="63"/>
      <c r="K16" s="50"/>
    </row>
    <row r="17" spans="1:11" ht="16.5" customHeight="1">
      <c r="A17" s="113" t="s">
        <v>19</v>
      </c>
      <c r="B17" s="123">
        <v>8269</v>
      </c>
      <c r="C17" s="124"/>
      <c r="D17" s="125"/>
      <c r="E17" s="62"/>
      <c r="G17" s="63"/>
      <c r="H17" s="60"/>
      <c r="K17" s="50"/>
    </row>
    <row r="18" spans="1:12" ht="16.5" customHeight="1">
      <c r="A18" s="114" t="s">
        <v>20</v>
      </c>
      <c r="B18" s="129">
        <v>23059</v>
      </c>
      <c r="C18" s="130"/>
      <c r="D18" s="131"/>
      <c r="E18" s="62"/>
      <c r="G18" s="60"/>
      <c r="H18" s="49"/>
      <c r="J18" s="64"/>
      <c r="L18" s="50"/>
    </row>
    <row r="19" spans="1:11" ht="18.75" customHeight="1" thickBot="1">
      <c r="A19" s="112" t="s">
        <v>18</v>
      </c>
      <c r="B19" s="120">
        <v>15872</v>
      </c>
      <c r="C19" s="121"/>
      <c r="D19" s="122"/>
      <c r="E19" s="62"/>
      <c r="G19" s="49"/>
      <c r="H19" s="49"/>
      <c r="K19" s="50"/>
    </row>
    <row r="20" spans="1:8" ht="19.5" customHeight="1">
      <c r="A20" s="60"/>
      <c r="B20" s="59"/>
      <c r="C20" s="59"/>
      <c r="D20" s="59"/>
      <c r="E20" s="62"/>
      <c r="F20" s="57"/>
      <c r="G20" s="49"/>
      <c r="H20" s="49"/>
    </row>
    <row r="21" spans="1:12" ht="18" customHeight="1">
      <c r="A21" s="145" t="s">
        <v>22</v>
      </c>
      <c r="B21" s="145"/>
      <c r="C21" s="145"/>
      <c r="D21" s="145"/>
      <c r="E21" s="145"/>
      <c r="F21" s="65">
        <v>15872</v>
      </c>
      <c r="G21" s="60"/>
      <c r="H21" s="60"/>
      <c r="K21" s="50"/>
      <c r="L21" s="66"/>
    </row>
    <row r="22" spans="1:11" ht="12.75">
      <c r="A22" s="60"/>
      <c r="B22" s="60"/>
      <c r="C22" s="60"/>
      <c r="D22" s="60"/>
      <c r="E22" s="60"/>
      <c r="F22" s="60"/>
      <c r="G22" s="60"/>
      <c r="H22" s="67"/>
      <c r="K22" s="50"/>
    </row>
    <row r="23" spans="1:12" ht="15">
      <c r="A23" s="115" t="s">
        <v>23</v>
      </c>
      <c r="B23" s="133" t="s">
        <v>24</v>
      </c>
      <c r="C23" s="133"/>
      <c r="D23" s="133"/>
      <c r="E23" s="133"/>
      <c r="F23" s="133"/>
      <c r="G23" s="60"/>
      <c r="H23" s="60"/>
      <c r="L23" s="66"/>
    </row>
    <row r="24" spans="1:8" ht="15">
      <c r="A24" s="57"/>
      <c r="E24" s="57"/>
      <c r="F24" s="57"/>
      <c r="G24" s="60"/>
      <c r="H24" s="60"/>
    </row>
    <row r="25" spans="1:13" ht="15">
      <c r="A25" s="57"/>
      <c r="F25" s="57"/>
      <c r="G25" s="60"/>
      <c r="H25" s="60"/>
      <c r="M25" s="50"/>
    </row>
    <row r="26" spans="1:8" ht="15">
      <c r="A26" s="57"/>
      <c r="F26" s="57"/>
      <c r="G26" s="57"/>
      <c r="H26" s="60"/>
    </row>
    <row r="27" spans="1:8" ht="15">
      <c r="A27" s="57"/>
      <c r="C27" s="68" t="s">
        <v>0</v>
      </c>
      <c r="D27" s="69">
        <f>B8</f>
        <v>74947</v>
      </c>
      <c r="E27" s="70">
        <f aca="true" t="shared" si="0" ref="E27:E32">D27*100/$D$32</f>
        <v>23.036586452899897</v>
      </c>
      <c r="F27" s="57"/>
      <c r="G27" s="57"/>
      <c r="H27" s="60"/>
    </row>
    <row r="28" spans="1:10" ht="15">
      <c r="A28" s="57"/>
      <c r="C28" s="68" t="s">
        <v>1</v>
      </c>
      <c r="D28" s="69">
        <f>B9</f>
        <v>30194</v>
      </c>
      <c r="E28" s="70">
        <f t="shared" si="0"/>
        <v>9.280780970003596</v>
      </c>
      <c r="F28" s="57"/>
      <c r="G28" s="57"/>
      <c r="I28" s="71"/>
      <c r="J28" s="71"/>
    </row>
    <row r="29" spans="1:12" ht="15">
      <c r="A29" s="57"/>
      <c r="C29" s="68" t="s">
        <v>2</v>
      </c>
      <c r="D29" s="69">
        <f>B10</f>
        <v>219136</v>
      </c>
      <c r="E29" s="70">
        <f t="shared" si="0"/>
        <v>67.3562038366135</v>
      </c>
      <c r="F29" s="57"/>
      <c r="G29" s="57"/>
      <c r="I29" s="71"/>
      <c r="J29" s="72"/>
      <c r="K29" s="71"/>
      <c r="L29" s="71"/>
    </row>
    <row r="30" spans="1:10" ht="15">
      <c r="A30" s="57"/>
      <c r="B30" s="57"/>
      <c r="C30" s="73" t="s">
        <v>3</v>
      </c>
      <c r="D30" s="47">
        <f>C11</f>
        <v>983</v>
      </c>
      <c r="E30" s="70">
        <f t="shared" si="0"/>
        <v>0.30214637654876914</v>
      </c>
      <c r="F30" s="57"/>
      <c r="G30" s="57"/>
      <c r="I30" s="71"/>
      <c r="J30" s="72"/>
    </row>
    <row r="31" spans="1:10" ht="15">
      <c r="A31" s="57"/>
      <c r="B31" s="57"/>
      <c r="C31" s="73" t="s">
        <v>4</v>
      </c>
      <c r="D31" s="47">
        <f>D11</f>
        <v>79</v>
      </c>
      <c r="E31" s="70">
        <f t="shared" si="0"/>
        <v>0.024282363934234753</v>
      </c>
      <c r="F31" s="57"/>
      <c r="G31" s="57"/>
      <c r="I31" s="71"/>
      <c r="J31" s="71"/>
    </row>
    <row r="32" spans="1:7" ht="15">
      <c r="A32" s="57"/>
      <c r="B32" s="57"/>
      <c r="C32" s="73" t="s">
        <v>5</v>
      </c>
      <c r="D32" s="74">
        <f>SUM(D27:D31)</f>
        <v>325339</v>
      </c>
      <c r="E32" s="70">
        <f t="shared" si="0"/>
        <v>100</v>
      </c>
      <c r="F32" s="57"/>
      <c r="G32" s="57"/>
    </row>
    <row r="33" spans="1:7" ht="15">
      <c r="A33" s="57"/>
      <c r="B33" s="57"/>
      <c r="F33" s="57"/>
      <c r="G33" s="57"/>
    </row>
    <row r="34" spans="1:7" ht="15">
      <c r="A34" s="57"/>
      <c r="B34" s="57"/>
      <c r="C34" s="57"/>
      <c r="D34" s="57"/>
      <c r="E34" s="57"/>
      <c r="F34" s="57"/>
      <c r="G34" s="57"/>
    </row>
    <row r="35" spans="1:7" ht="15">
      <c r="A35" s="57"/>
      <c r="B35" s="57"/>
      <c r="C35" s="57"/>
      <c r="D35" s="57"/>
      <c r="E35" s="57"/>
      <c r="F35" s="57"/>
      <c r="G35" s="57"/>
    </row>
    <row r="37" spans="1:7" ht="40.5" customHeight="1">
      <c r="A37" s="132"/>
      <c r="B37" s="132"/>
      <c r="C37" s="132"/>
      <c r="D37" s="132"/>
      <c r="E37" s="132"/>
      <c r="F37" s="132"/>
      <c r="G37" s="132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H3"/>
    </sheetView>
  </sheetViews>
  <sheetFormatPr defaultColWidth="9.140625" defaultRowHeight="12.75"/>
  <cols>
    <col min="1" max="1" width="35.421875" style="37" customWidth="1"/>
    <col min="2" max="2" width="12.421875" style="37" customWidth="1"/>
    <col min="3" max="3" width="13.8515625" style="37" customWidth="1"/>
    <col min="4" max="4" width="12.140625" style="37" customWidth="1"/>
    <col min="5" max="5" width="11.28125" style="37" customWidth="1"/>
    <col min="6" max="6" width="12.00390625" style="37" customWidth="1"/>
    <col min="7" max="7" width="11.00390625" style="37" customWidth="1"/>
    <col min="8" max="8" width="13.57421875" style="37" customWidth="1"/>
    <col min="9" max="16384" width="9.140625" style="37" customWidth="1"/>
  </cols>
  <sheetData>
    <row r="1" spans="1:8" ht="15">
      <c r="A1" s="2" t="s">
        <v>26</v>
      </c>
      <c r="B1" s="24"/>
      <c r="C1" s="24"/>
      <c r="D1" s="24"/>
      <c r="E1" s="24"/>
      <c r="F1" s="24"/>
      <c r="G1" s="24"/>
      <c r="H1" s="24"/>
    </row>
    <row r="2" spans="1:9" ht="15">
      <c r="A2" s="148" t="s">
        <v>27</v>
      </c>
      <c r="B2" s="148"/>
      <c r="C2" s="148"/>
      <c r="D2" s="148"/>
      <c r="E2" s="148"/>
      <c r="F2" s="148"/>
      <c r="G2" s="148"/>
      <c r="H2" s="148"/>
      <c r="I2" s="75"/>
    </row>
    <row r="3" spans="1:9" ht="27.75" customHeight="1">
      <c r="A3" s="148"/>
      <c r="B3" s="148"/>
      <c r="C3" s="148"/>
      <c r="D3" s="148"/>
      <c r="E3" s="148"/>
      <c r="F3" s="148"/>
      <c r="G3" s="148"/>
      <c r="H3" s="148"/>
      <c r="I3" s="75"/>
    </row>
    <row r="4" spans="1:9" ht="15">
      <c r="A4" s="87"/>
      <c r="B4" s="87"/>
      <c r="C4" s="87"/>
      <c r="D4" s="87"/>
      <c r="E4" s="87"/>
      <c r="F4" s="87"/>
      <c r="G4" s="87"/>
      <c r="H4" s="87"/>
      <c r="I4" s="75"/>
    </row>
    <row r="5" spans="1:9" ht="17.25" customHeight="1" thickBot="1">
      <c r="A5" s="149" t="s">
        <v>28</v>
      </c>
      <c r="B5" s="149"/>
      <c r="C5" s="149"/>
      <c r="D5" s="149"/>
      <c r="E5" s="149"/>
      <c r="F5" s="149"/>
      <c r="G5" s="149"/>
      <c r="H5" s="149"/>
      <c r="I5" s="75"/>
    </row>
    <row r="6" spans="1:9" ht="31.5" customHeight="1">
      <c r="A6" s="110" t="s">
        <v>29</v>
      </c>
      <c r="B6" s="88" t="s">
        <v>35</v>
      </c>
      <c r="C6" s="88" t="s">
        <v>36</v>
      </c>
      <c r="D6" s="88" t="s">
        <v>37</v>
      </c>
      <c r="E6" s="88" t="s">
        <v>38</v>
      </c>
      <c r="F6" s="88" t="s">
        <v>39</v>
      </c>
      <c r="G6" s="88" t="s">
        <v>34</v>
      </c>
      <c r="H6" s="89" t="s">
        <v>40</v>
      </c>
      <c r="I6" s="39"/>
    </row>
    <row r="7" spans="1:9" ht="21.75" customHeight="1">
      <c r="A7" s="40" t="s">
        <v>30</v>
      </c>
      <c r="B7" s="90">
        <v>32918</v>
      </c>
      <c r="C7" s="90">
        <v>6403</v>
      </c>
      <c r="D7" s="90">
        <v>47340</v>
      </c>
      <c r="E7" s="90">
        <v>2</v>
      </c>
      <c r="F7" s="90">
        <v>79</v>
      </c>
      <c r="G7" s="91">
        <f>SUM(B7:F7)</f>
        <v>86742</v>
      </c>
      <c r="H7" s="92">
        <f>G7/$G$11*100</f>
        <v>26.662035599789757</v>
      </c>
      <c r="I7" s="39"/>
    </row>
    <row r="8" spans="1:9" ht="18.75" customHeight="1">
      <c r="A8" s="45" t="s">
        <v>31</v>
      </c>
      <c r="B8" s="93">
        <v>23719</v>
      </c>
      <c r="C8" s="93">
        <v>12384</v>
      </c>
      <c r="D8" s="93">
        <v>39806</v>
      </c>
      <c r="E8" s="93">
        <v>0</v>
      </c>
      <c r="F8" s="93">
        <v>0</v>
      </c>
      <c r="G8" s="94">
        <f>SUM(B8:F8)</f>
        <v>75909</v>
      </c>
      <c r="H8" s="95">
        <f>G8/$G$11*100</f>
        <v>23.332278023845895</v>
      </c>
      <c r="I8" s="39"/>
    </row>
    <row r="9" spans="1:9" ht="18" customHeight="1">
      <c r="A9" s="40" t="s">
        <v>32</v>
      </c>
      <c r="B9" s="90">
        <v>10882</v>
      </c>
      <c r="C9" s="90">
        <v>6154</v>
      </c>
      <c r="D9" s="90">
        <v>51612</v>
      </c>
      <c r="E9" s="90">
        <v>93</v>
      </c>
      <c r="F9" s="90">
        <v>0</v>
      </c>
      <c r="G9" s="91">
        <f>SUM(B9:F9)</f>
        <v>68741</v>
      </c>
      <c r="H9" s="92">
        <f>G9/$G$11*100</f>
        <v>21.129037711433305</v>
      </c>
      <c r="I9" s="39"/>
    </row>
    <row r="10" spans="1:9" ht="19.5" customHeight="1">
      <c r="A10" s="45" t="s">
        <v>33</v>
      </c>
      <c r="B10" s="93">
        <v>7428</v>
      </c>
      <c r="C10" s="93">
        <v>5253</v>
      </c>
      <c r="D10" s="93">
        <v>80378</v>
      </c>
      <c r="E10" s="93">
        <v>888</v>
      </c>
      <c r="F10" s="93">
        <v>0</v>
      </c>
      <c r="G10" s="94">
        <f>SUM(B10:F10)</f>
        <v>93947</v>
      </c>
      <c r="H10" s="95">
        <f>G10/$G$11*100</f>
        <v>28.876648664931043</v>
      </c>
      <c r="I10" s="39"/>
    </row>
    <row r="11" spans="1:9" ht="22.5" customHeight="1" thickBot="1">
      <c r="A11" s="96" t="s">
        <v>34</v>
      </c>
      <c r="B11" s="97">
        <f aca="true" t="shared" si="0" ref="B11:H11">SUM(B7:B10)</f>
        <v>74947</v>
      </c>
      <c r="C11" s="97">
        <f t="shared" si="0"/>
        <v>30194</v>
      </c>
      <c r="D11" s="97">
        <f t="shared" si="0"/>
        <v>219136</v>
      </c>
      <c r="E11" s="97">
        <f t="shared" si="0"/>
        <v>983</v>
      </c>
      <c r="F11" s="97">
        <f t="shared" si="0"/>
        <v>79</v>
      </c>
      <c r="G11" s="98">
        <f t="shared" si="0"/>
        <v>325339</v>
      </c>
      <c r="H11" s="99">
        <f t="shared" si="0"/>
        <v>99.99999999999999</v>
      </c>
      <c r="I11" s="39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39"/>
    </row>
    <row r="13" spans="1:9" ht="15">
      <c r="A13" s="150" t="s">
        <v>41</v>
      </c>
      <c r="B13" s="150"/>
      <c r="C13" s="150"/>
      <c r="D13" s="150"/>
      <c r="E13" s="150"/>
      <c r="F13" s="150"/>
      <c r="G13" s="150"/>
      <c r="H13" s="150"/>
      <c r="I13" s="39"/>
    </row>
    <row r="14" ht="12.75">
      <c r="I14" s="39"/>
    </row>
    <row r="15" spans="1:9" ht="12.75">
      <c r="A15" s="76"/>
      <c r="B15" s="39"/>
      <c r="C15" s="39"/>
      <c r="D15" s="39"/>
      <c r="E15" s="39"/>
      <c r="F15" s="39"/>
      <c r="G15" s="39"/>
      <c r="H15" s="77"/>
      <c r="I15" s="76"/>
    </row>
    <row r="16" spans="1:9" ht="12.75">
      <c r="A16" s="76"/>
      <c r="B16" s="76"/>
      <c r="C16" s="76"/>
      <c r="D16" s="76"/>
      <c r="E16" s="76"/>
      <c r="F16" s="76"/>
      <c r="G16" s="78"/>
      <c r="H16" s="77"/>
      <c r="I16" s="76"/>
    </row>
    <row r="17" spans="1:9" ht="12.75">
      <c r="A17" s="76"/>
      <c r="B17" s="76"/>
      <c r="C17" s="76"/>
      <c r="D17" s="76"/>
      <c r="E17" s="76"/>
      <c r="F17" s="76"/>
      <c r="G17" s="78"/>
      <c r="H17" s="77"/>
      <c r="I17" s="76"/>
    </row>
    <row r="18" spans="1:9" ht="12.75">
      <c r="A18" s="76"/>
      <c r="B18" s="76"/>
      <c r="C18" s="78"/>
      <c r="D18" s="76"/>
      <c r="E18" s="76"/>
      <c r="F18" s="76"/>
      <c r="G18" s="78"/>
      <c r="H18" s="77"/>
      <c r="I18" s="77"/>
    </row>
    <row r="19" spans="1:9" ht="12.75">
      <c r="A19" s="76"/>
      <c r="B19" s="76"/>
      <c r="C19" s="78"/>
      <c r="D19" s="76"/>
      <c r="E19" s="76"/>
      <c r="F19" s="76"/>
      <c r="G19" s="78"/>
      <c r="H19" s="77"/>
      <c r="I19" s="77"/>
    </row>
    <row r="20" spans="1:9" ht="12.75">
      <c r="A20" s="76"/>
      <c r="B20" s="76"/>
      <c r="C20" s="78"/>
      <c r="D20" s="76"/>
      <c r="E20" s="76"/>
      <c r="F20" s="76"/>
      <c r="G20" s="78"/>
      <c r="H20" s="77"/>
      <c r="I20" s="77"/>
    </row>
    <row r="21" spans="1:9" ht="12.75">
      <c r="A21" s="76"/>
      <c r="B21" s="76"/>
      <c r="C21" s="78"/>
      <c r="D21" s="76"/>
      <c r="E21" s="76"/>
      <c r="F21" s="76"/>
      <c r="G21" s="78"/>
      <c r="H21" s="77"/>
      <c r="I21" s="77"/>
    </row>
    <row r="22" spans="1:9" ht="12.75">
      <c r="A22" s="76"/>
      <c r="B22" s="76"/>
      <c r="C22" s="78"/>
      <c r="D22" s="76"/>
      <c r="E22" s="76"/>
      <c r="F22" s="76"/>
      <c r="G22" s="78"/>
      <c r="H22" s="77"/>
      <c r="I22" s="77"/>
    </row>
    <row r="23" spans="1:9" ht="12.75">
      <c r="A23" s="76"/>
      <c r="B23" s="76"/>
      <c r="C23" s="78"/>
      <c r="D23" s="76"/>
      <c r="E23" s="76"/>
      <c r="F23" s="76"/>
      <c r="G23" s="78"/>
      <c r="H23" s="77"/>
      <c r="I23" s="77"/>
    </row>
    <row r="24" spans="1:9" ht="12.75">
      <c r="A24" s="76"/>
      <c r="B24" s="76"/>
      <c r="C24" s="78"/>
      <c r="D24" s="76"/>
      <c r="E24" s="76"/>
      <c r="F24" s="76"/>
      <c r="G24" s="78"/>
      <c r="H24" s="77"/>
      <c r="I24" s="77"/>
    </row>
    <row r="25" spans="1:9" ht="12.75">
      <c r="A25" s="76"/>
      <c r="B25" s="76"/>
      <c r="C25" s="78"/>
      <c r="D25" s="76"/>
      <c r="E25" s="76"/>
      <c r="F25" s="76"/>
      <c r="G25" s="78"/>
      <c r="H25" s="77"/>
      <c r="I25" s="77"/>
    </row>
    <row r="26" spans="1:9" ht="12.75">
      <c r="A26" s="76"/>
      <c r="B26" s="76"/>
      <c r="C26" s="78"/>
      <c r="D26" s="76"/>
      <c r="E26" s="76"/>
      <c r="F26" s="76"/>
      <c r="G26" s="78"/>
      <c r="H26" s="77"/>
      <c r="I26" s="77"/>
    </row>
    <row r="27" spans="1:9" ht="12.75">
      <c r="A27" s="76"/>
      <c r="B27" s="76"/>
      <c r="C27" s="78"/>
      <c r="D27" s="76"/>
      <c r="E27" s="76"/>
      <c r="F27" s="76"/>
      <c r="G27" s="78"/>
      <c r="H27" s="77"/>
      <c r="I27" s="77"/>
    </row>
    <row r="28" spans="1:9" ht="12.75">
      <c r="A28" s="76"/>
      <c r="B28" s="76"/>
      <c r="C28" s="76"/>
      <c r="D28" s="76"/>
      <c r="E28" s="76"/>
      <c r="F28" s="76"/>
      <c r="G28" s="76"/>
      <c r="H28" s="76"/>
      <c r="I28" s="77"/>
    </row>
    <row r="29" spans="1:9" ht="12.75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15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">
      <c r="A32" s="79"/>
      <c r="B32" s="76"/>
      <c r="C32" s="76"/>
      <c r="D32" s="76"/>
      <c r="E32" s="76"/>
      <c r="F32" s="76"/>
      <c r="G32" s="76"/>
      <c r="H32" s="76"/>
      <c r="I32" s="76"/>
    </row>
    <row r="33" spans="1:9" ht="15">
      <c r="A33" s="75"/>
      <c r="B33" s="78"/>
      <c r="C33" s="78"/>
      <c r="D33" s="78"/>
      <c r="E33" s="78"/>
      <c r="F33" s="78"/>
      <c r="G33" s="78"/>
      <c r="H33" s="78"/>
      <c r="I33" s="76"/>
    </row>
    <row r="34" spans="1:9" ht="12.75">
      <c r="A34" s="76"/>
      <c r="B34" s="76"/>
      <c r="C34" s="76"/>
      <c r="D34" s="76"/>
      <c r="E34" s="76"/>
      <c r="F34" s="76"/>
      <c r="G34" s="76"/>
      <c r="H34" s="76"/>
      <c r="I34" s="78"/>
    </row>
    <row r="35" spans="1:9" ht="12.75">
      <c r="A35" s="76"/>
      <c r="B35" s="76"/>
      <c r="C35" s="76"/>
      <c r="D35" s="76"/>
      <c r="E35" s="76"/>
      <c r="F35" s="76"/>
      <c r="G35" s="76"/>
      <c r="H35" s="76"/>
      <c r="I35" s="76"/>
    </row>
    <row r="36" ht="12.75">
      <c r="I36" s="76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F4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42</v>
      </c>
      <c r="B1" s="2"/>
    </row>
    <row r="2" spans="1:6" ht="14.25" customHeight="1">
      <c r="A2" s="154" t="s">
        <v>43</v>
      </c>
      <c r="B2" s="154"/>
      <c r="C2" s="154"/>
      <c r="D2" s="154"/>
      <c r="E2" s="154"/>
      <c r="F2" s="154"/>
    </row>
    <row r="3" spans="1:6" ht="23.25" customHeight="1">
      <c r="A3" s="154"/>
      <c r="B3" s="154"/>
      <c r="C3" s="154"/>
      <c r="D3" s="154"/>
      <c r="E3" s="154"/>
      <c r="F3" s="154"/>
    </row>
    <row r="4" spans="1:6" ht="15" customHeight="1">
      <c r="A4" s="154"/>
      <c r="B4" s="154"/>
      <c r="C4" s="154"/>
      <c r="D4" s="154"/>
      <c r="E4" s="154"/>
      <c r="F4" s="154"/>
    </row>
    <row r="5" ht="15.75" thickBot="1"/>
    <row r="6" spans="2:5" ht="15.75" thickBot="1">
      <c r="B6" s="14" t="s">
        <v>44</v>
      </c>
      <c r="C6" s="15"/>
      <c r="D6" s="15"/>
      <c r="E6" s="15"/>
    </row>
    <row r="7" spans="2:5" ht="35.25" customHeight="1" thickBot="1">
      <c r="B7" s="151" t="s">
        <v>51</v>
      </c>
      <c r="C7" s="10" t="s">
        <v>45</v>
      </c>
      <c r="D7" s="10" t="s">
        <v>40</v>
      </c>
      <c r="E7" s="10" t="s">
        <v>46</v>
      </c>
    </row>
    <row r="8" spans="2:5" ht="15.75" thickBot="1">
      <c r="B8" s="152"/>
      <c r="C8" s="10"/>
      <c r="D8" s="10"/>
      <c r="E8" s="10"/>
    </row>
    <row r="9" spans="2:9" ht="15.75" thickBot="1">
      <c r="B9" s="11" t="s">
        <v>47</v>
      </c>
      <c r="C9" s="4">
        <v>1741</v>
      </c>
      <c r="D9" s="5">
        <f>C9/$C$12</f>
        <v>0.15532161655812293</v>
      </c>
      <c r="E9" s="6">
        <v>12801</v>
      </c>
      <c r="F9" s="17"/>
      <c r="G9" s="36"/>
      <c r="H9" s="16"/>
      <c r="I9" s="17"/>
    </row>
    <row r="10" spans="2:9" ht="15.75" thickBot="1">
      <c r="B10" s="11" t="s">
        <v>48</v>
      </c>
      <c r="C10" s="4">
        <v>2474</v>
      </c>
      <c r="D10" s="5">
        <f>C10/$C$12</f>
        <v>0.22071549647604605</v>
      </c>
      <c r="E10" s="6">
        <v>12547</v>
      </c>
      <c r="F10" s="17"/>
      <c r="G10" s="16"/>
      <c r="H10" s="16"/>
      <c r="I10" s="17"/>
    </row>
    <row r="11" spans="2:9" ht="15.75" thickBot="1">
      <c r="B11" s="11" t="s">
        <v>49</v>
      </c>
      <c r="C11" s="4">
        <v>6994</v>
      </c>
      <c r="D11" s="5">
        <f>C11/$C$12</f>
        <v>0.623962886965831</v>
      </c>
      <c r="E11" s="6">
        <v>12222</v>
      </c>
      <c r="F11" s="17"/>
      <c r="G11" s="16"/>
      <c r="H11" s="16"/>
      <c r="I11" s="17"/>
    </row>
    <row r="12" spans="2:8" ht="15.75" thickBot="1">
      <c r="B12" s="12" t="s">
        <v>34</v>
      </c>
      <c r="C12" s="7">
        <f>SUM(C9:C11)</f>
        <v>11209</v>
      </c>
      <c r="D12" s="8">
        <f>SUM(D9:D11)</f>
        <v>1</v>
      </c>
      <c r="E12" s="9" t="s">
        <v>6</v>
      </c>
      <c r="G12" s="16"/>
      <c r="H12" s="16"/>
    </row>
    <row r="13" spans="2:8" ht="15.75" thickBot="1">
      <c r="B13" s="13" t="s">
        <v>52</v>
      </c>
      <c r="C13" s="10"/>
      <c r="D13" s="10"/>
      <c r="E13" s="10"/>
      <c r="G13" s="16"/>
      <c r="H13" s="16"/>
    </row>
    <row r="14" spans="2:8" ht="35.25" customHeight="1" thickBot="1">
      <c r="B14" s="151" t="s">
        <v>50</v>
      </c>
      <c r="C14" s="10" t="s">
        <v>45</v>
      </c>
      <c r="D14" s="10" t="s">
        <v>40</v>
      </c>
      <c r="E14" s="10" t="s">
        <v>46</v>
      </c>
      <c r="G14" s="16"/>
      <c r="H14" s="16"/>
    </row>
    <row r="15" spans="2:8" ht="15.75" thickBot="1">
      <c r="B15" s="152"/>
      <c r="C15" s="10"/>
      <c r="D15" s="10"/>
      <c r="E15" s="10"/>
      <c r="G15" s="16"/>
      <c r="H15" s="16"/>
    </row>
    <row r="16" spans="2:9" ht="15.75" thickBot="1">
      <c r="B16" s="11" t="s">
        <v>47</v>
      </c>
      <c r="C16" s="4">
        <v>418</v>
      </c>
      <c r="D16" s="5">
        <f>C16/$C$19</f>
        <v>0.0906527868141401</v>
      </c>
      <c r="E16" s="6">
        <v>11146</v>
      </c>
      <c r="F16" s="17"/>
      <c r="G16" s="16"/>
      <c r="H16" s="16"/>
      <c r="I16" s="17"/>
    </row>
    <row r="17" spans="2:9" ht="15.75" thickBot="1">
      <c r="B17" s="11" t="s">
        <v>48</v>
      </c>
      <c r="C17" s="4">
        <v>922</v>
      </c>
      <c r="D17" s="5">
        <f>C17/$C$19</f>
        <v>0.19995662546085446</v>
      </c>
      <c r="E17" s="6">
        <v>10568</v>
      </c>
      <c r="F17" s="17"/>
      <c r="G17" s="16"/>
      <c r="H17" s="16"/>
      <c r="I17" s="17"/>
    </row>
    <row r="18" spans="2:9" ht="15.75" thickBot="1">
      <c r="B18" s="11" t="s">
        <v>49</v>
      </c>
      <c r="C18" s="4">
        <v>3271</v>
      </c>
      <c r="D18" s="5">
        <f>C18/$C$19</f>
        <v>0.7093905877250054</v>
      </c>
      <c r="E18" s="6">
        <v>9986</v>
      </c>
      <c r="F18" s="17"/>
      <c r="G18" s="16"/>
      <c r="H18" s="16"/>
      <c r="I18" s="17"/>
    </row>
    <row r="19" spans="2:8" ht="15.75" thickBot="1">
      <c r="B19" s="12" t="s">
        <v>34</v>
      </c>
      <c r="C19" s="7">
        <f>SUM(C16:C18)</f>
        <v>4611</v>
      </c>
      <c r="D19" s="8">
        <f>SUM(D16:D18)</f>
        <v>1</v>
      </c>
      <c r="E19" s="9" t="s">
        <v>6</v>
      </c>
      <c r="G19" s="16"/>
      <c r="H19" s="16"/>
    </row>
    <row r="20" spans="2:8" ht="15.75" thickBot="1">
      <c r="B20" s="13" t="s">
        <v>52</v>
      </c>
      <c r="C20" s="10"/>
      <c r="D20" s="10"/>
      <c r="E20" s="10"/>
      <c r="G20" s="16"/>
      <c r="H20" s="16"/>
    </row>
    <row r="21" spans="2:8" ht="35.25" customHeight="1" thickBot="1">
      <c r="B21" s="153">
        <v>37257</v>
      </c>
      <c r="C21" s="10" t="s">
        <v>45</v>
      </c>
      <c r="D21" s="10" t="s">
        <v>40</v>
      </c>
      <c r="E21" s="10" t="s">
        <v>46</v>
      </c>
      <c r="G21" s="16"/>
      <c r="H21" s="16"/>
    </row>
    <row r="22" spans="2:8" ht="15.75" thickBot="1">
      <c r="B22" s="152"/>
      <c r="C22" s="10"/>
      <c r="D22" s="10"/>
      <c r="E22" s="10"/>
      <c r="G22" s="16"/>
      <c r="H22" s="16"/>
    </row>
    <row r="23" spans="2:9" ht="15.75" thickBot="1">
      <c r="B23" s="11" t="s">
        <v>47</v>
      </c>
      <c r="C23" s="4">
        <v>6268</v>
      </c>
      <c r="D23" s="5">
        <f>C23/$C$26</f>
        <v>0.09760351297902489</v>
      </c>
      <c r="E23" s="6">
        <v>11703</v>
      </c>
      <c r="F23" s="17"/>
      <c r="G23" s="16"/>
      <c r="H23" s="16"/>
      <c r="I23" s="17"/>
    </row>
    <row r="24" spans="2:9" ht="15.75" thickBot="1">
      <c r="B24" s="11" t="s">
        <v>48</v>
      </c>
      <c r="C24" s="4">
        <v>15825</v>
      </c>
      <c r="D24" s="5">
        <f>C24/$C$26</f>
        <v>0.24642239835562685</v>
      </c>
      <c r="E24" s="6">
        <v>11095</v>
      </c>
      <c r="F24" s="17"/>
      <c r="G24" s="16"/>
      <c r="H24" s="16"/>
      <c r="I24" s="17"/>
    </row>
    <row r="25" spans="2:9" ht="15.75" thickBot="1">
      <c r="B25" s="11" t="s">
        <v>49</v>
      </c>
      <c r="C25" s="4">
        <v>42126</v>
      </c>
      <c r="D25" s="5">
        <f>C25/$C$26</f>
        <v>0.6559740886653482</v>
      </c>
      <c r="E25" s="6">
        <v>10487</v>
      </c>
      <c r="F25" s="17"/>
      <c r="G25" s="16"/>
      <c r="H25" s="16"/>
      <c r="I25" s="17"/>
    </row>
    <row r="26" spans="2:8" ht="15.75" thickBot="1">
      <c r="B26" s="12" t="s">
        <v>34</v>
      </c>
      <c r="C26" s="7">
        <f>SUM(C23:C25)</f>
        <v>64219</v>
      </c>
      <c r="D26" s="8">
        <f>SUM(D23:D25)</f>
        <v>1</v>
      </c>
      <c r="E26" s="9" t="s">
        <v>6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9.710937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8" width="9.140625" style="3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54</v>
      </c>
    </row>
    <row r="2" spans="1:6" ht="16.5" customHeight="1">
      <c r="A2" s="155" t="s">
        <v>53</v>
      </c>
      <c r="B2" s="156"/>
      <c r="C2" s="156"/>
      <c r="D2" s="156"/>
      <c r="E2" s="156"/>
      <c r="F2" s="157"/>
    </row>
    <row r="3" spans="1:6" ht="22.5" customHeight="1" thickBot="1">
      <c r="A3" s="158"/>
      <c r="B3" s="159"/>
      <c r="C3" s="159"/>
      <c r="D3" s="159"/>
      <c r="E3" s="159"/>
      <c r="F3" s="160"/>
    </row>
    <row r="4" ht="15.75" customHeight="1" thickBot="1"/>
    <row r="5" spans="1:6" ht="35.25" customHeight="1" thickBot="1">
      <c r="A5" s="116" t="s">
        <v>55</v>
      </c>
      <c r="B5" s="117" t="s">
        <v>56</v>
      </c>
      <c r="C5" s="118" t="s">
        <v>15</v>
      </c>
      <c r="D5" s="118" t="s">
        <v>16</v>
      </c>
      <c r="E5" s="118" t="s">
        <v>17</v>
      </c>
      <c r="F5" s="118" t="s">
        <v>34</v>
      </c>
    </row>
    <row r="6" spans="1:10" ht="15.75" thickBot="1">
      <c r="A6" s="19" t="s">
        <v>57</v>
      </c>
      <c r="B6" s="20">
        <v>43516</v>
      </c>
      <c r="C6" s="23">
        <v>2</v>
      </c>
      <c r="D6" s="23">
        <v>7</v>
      </c>
      <c r="E6" s="23">
        <v>86</v>
      </c>
      <c r="F6" s="10">
        <f aca="true" t="shared" si="0" ref="F6:F14">SUM(C6:E6)</f>
        <v>95</v>
      </c>
      <c r="H6" s="104"/>
      <c r="J6" s="22"/>
    </row>
    <row r="7" spans="1:10" ht="15.75" thickBot="1">
      <c r="A7" s="19" t="s">
        <v>58</v>
      </c>
      <c r="B7" s="20">
        <v>40548</v>
      </c>
      <c r="C7" s="23">
        <v>6</v>
      </c>
      <c r="D7" s="23">
        <v>1</v>
      </c>
      <c r="E7" s="23">
        <v>30</v>
      </c>
      <c r="F7" s="10">
        <f t="shared" si="0"/>
        <v>37</v>
      </c>
      <c r="H7" s="104"/>
      <c r="J7" s="22"/>
    </row>
    <row r="8" spans="1:10" ht="15.75" thickBot="1">
      <c r="A8" s="19" t="s">
        <v>59</v>
      </c>
      <c r="B8" s="20">
        <v>42240</v>
      </c>
      <c r="C8" s="23">
        <v>34</v>
      </c>
      <c r="D8" s="23">
        <v>14</v>
      </c>
      <c r="E8" s="23">
        <v>834</v>
      </c>
      <c r="F8" s="4">
        <f t="shared" si="0"/>
        <v>882</v>
      </c>
      <c r="H8" s="104"/>
      <c r="J8" s="22"/>
    </row>
    <row r="9" spans="1:10" ht="15.75" thickBot="1">
      <c r="A9" s="19" t="s">
        <v>60</v>
      </c>
      <c r="B9" s="20">
        <v>53084</v>
      </c>
      <c r="C9" s="23">
        <v>2</v>
      </c>
      <c r="D9" s="23">
        <v>0</v>
      </c>
      <c r="E9" s="23">
        <v>41</v>
      </c>
      <c r="F9" s="4">
        <f t="shared" si="0"/>
        <v>43</v>
      </c>
      <c r="H9" s="104"/>
      <c r="J9" s="22"/>
    </row>
    <row r="10" spans="1:10" ht="15.75" thickBot="1">
      <c r="A10" s="19" t="s">
        <v>61</v>
      </c>
      <c r="B10" s="20">
        <v>52759</v>
      </c>
      <c r="C10" s="23">
        <v>1</v>
      </c>
      <c r="D10" s="23">
        <v>1</v>
      </c>
      <c r="E10" s="23">
        <v>43</v>
      </c>
      <c r="F10" s="4">
        <f t="shared" si="0"/>
        <v>45</v>
      </c>
      <c r="H10" s="104"/>
      <c r="J10" s="22"/>
    </row>
    <row r="11" spans="1:10" ht="15.75" thickBot="1">
      <c r="A11" s="19" t="s">
        <v>62</v>
      </c>
      <c r="B11" s="20">
        <v>52630</v>
      </c>
      <c r="C11" s="23">
        <v>1</v>
      </c>
      <c r="D11" s="23">
        <v>0</v>
      </c>
      <c r="E11" s="23">
        <v>50</v>
      </c>
      <c r="F11" s="4">
        <f t="shared" si="0"/>
        <v>51</v>
      </c>
      <c r="H11" s="104"/>
      <c r="J11" s="22"/>
    </row>
    <row r="12" spans="1:10" ht="15.75" thickBot="1">
      <c r="A12" s="19" t="s">
        <v>63</v>
      </c>
      <c r="B12" s="20">
        <v>54116</v>
      </c>
      <c r="C12" s="23">
        <v>4</v>
      </c>
      <c r="D12" s="23">
        <v>0</v>
      </c>
      <c r="E12" s="23">
        <v>49</v>
      </c>
      <c r="F12" s="4">
        <f t="shared" si="0"/>
        <v>53</v>
      </c>
      <c r="H12" s="104"/>
      <c r="J12" s="22"/>
    </row>
    <row r="13" spans="1:10" ht="15.75" thickBot="1">
      <c r="A13" s="19" t="s">
        <v>64</v>
      </c>
      <c r="B13" s="20">
        <v>54987</v>
      </c>
      <c r="C13" s="23">
        <v>1</v>
      </c>
      <c r="D13" s="23">
        <v>0</v>
      </c>
      <c r="E13" s="23">
        <v>77</v>
      </c>
      <c r="F13" s="4">
        <f t="shared" si="0"/>
        <v>78</v>
      </c>
      <c r="H13" s="104"/>
      <c r="J13" s="22"/>
    </row>
    <row r="14" spans="1:10" ht="15.75" thickBot="1">
      <c r="A14" s="19" t="s">
        <v>65</v>
      </c>
      <c r="B14" s="20">
        <v>57992</v>
      </c>
      <c r="C14" s="23">
        <v>2</v>
      </c>
      <c r="D14" s="23">
        <v>0</v>
      </c>
      <c r="E14" s="23">
        <v>46</v>
      </c>
      <c r="F14" s="4">
        <f t="shared" si="0"/>
        <v>48</v>
      </c>
      <c r="H14" s="104"/>
      <c r="J14" s="22"/>
    </row>
    <row r="15" spans="1:6" ht="15.75" thickBot="1">
      <c r="A15" s="12" t="s">
        <v>66</v>
      </c>
      <c r="B15" s="21"/>
      <c r="C15" s="9">
        <f>SUM(C6:C14)</f>
        <v>53</v>
      </c>
      <c r="D15" s="9">
        <f>SUM(D6:D14)</f>
        <v>23</v>
      </c>
      <c r="E15" s="9">
        <f>SUM(E6:E14)</f>
        <v>1256</v>
      </c>
      <c r="F15" s="7">
        <f>SUM(F6:F14)</f>
        <v>1332</v>
      </c>
    </row>
    <row r="16" ht="12.75" customHeight="1"/>
    <row r="17" ht="12.75" customHeight="1"/>
    <row r="18" ht="12.75" customHeight="1"/>
    <row r="19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9.00390625" style="37" customWidth="1"/>
    <col min="2" max="2" width="9.28125" style="37" customWidth="1"/>
    <col min="3" max="3" width="10.421875" style="37" customWidth="1"/>
    <col min="4" max="4" width="11.140625" style="37" customWidth="1"/>
    <col min="5" max="5" width="11.00390625" style="37" customWidth="1"/>
    <col min="6" max="6" width="9.8515625" style="37" customWidth="1"/>
    <col min="7" max="7" width="10.28125" style="37" customWidth="1"/>
    <col min="8" max="8" width="12.8515625" style="37" customWidth="1"/>
    <col min="9" max="9" width="11.140625" style="37" customWidth="1"/>
    <col min="10" max="10" width="8.140625" style="37" customWidth="1"/>
    <col min="11" max="11" width="9.140625" style="37" customWidth="1"/>
    <col min="12" max="12" width="8.28125" style="37" customWidth="1"/>
    <col min="13" max="16384" width="9.140625" style="37" customWidth="1"/>
  </cols>
  <sheetData>
    <row r="1" ht="21.75" customHeight="1">
      <c r="A1" s="2" t="s">
        <v>67</v>
      </c>
    </row>
    <row r="2" ht="13.5" thickBot="1"/>
    <row r="3" spans="1:4" ht="43.5" customHeight="1" thickBot="1">
      <c r="A3" s="165" t="s">
        <v>68</v>
      </c>
      <c r="B3" s="166"/>
      <c r="C3" s="166"/>
      <c r="D3" s="167"/>
    </row>
    <row r="4" spans="1:11" ht="19.5" customHeight="1">
      <c r="A4" s="163" t="s">
        <v>69</v>
      </c>
      <c r="B4" s="161" t="s">
        <v>70</v>
      </c>
      <c r="C4" s="161"/>
      <c r="D4" s="162"/>
      <c r="J4" s="38"/>
      <c r="K4" s="38"/>
    </row>
    <row r="5" spans="1:4" ht="15" customHeight="1">
      <c r="A5" s="164"/>
      <c r="B5" s="27" t="s">
        <v>75</v>
      </c>
      <c r="C5" s="27" t="s">
        <v>76</v>
      </c>
      <c r="D5" s="106" t="s">
        <v>34</v>
      </c>
    </row>
    <row r="6" spans="1:4" ht="15">
      <c r="A6" s="81">
        <v>0</v>
      </c>
      <c r="B6" s="82">
        <v>1</v>
      </c>
      <c r="C6" s="82">
        <v>2</v>
      </c>
      <c r="D6" s="83">
        <v>3</v>
      </c>
    </row>
    <row r="7" spans="1:4" ht="16.5" customHeight="1">
      <c r="A7" s="80" t="s">
        <v>71</v>
      </c>
      <c r="B7" s="84">
        <v>390</v>
      </c>
      <c r="C7" s="84">
        <v>34</v>
      </c>
      <c r="D7" s="107">
        <f>SUM(B7:C7)</f>
        <v>424</v>
      </c>
    </row>
    <row r="8" spans="1:4" ht="15.75" customHeight="1">
      <c r="A8" s="80" t="s">
        <v>72</v>
      </c>
      <c r="B8" s="84">
        <v>62</v>
      </c>
      <c r="C8" s="84">
        <v>31</v>
      </c>
      <c r="D8" s="108">
        <f>SUM(B8:C8)</f>
        <v>93</v>
      </c>
    </row>
    <row r="9" spans="1:4" ht="16.5" customHeight="1">
      <c r="A9" s="80" t="s">
        <v>73</v>
      </c>
      <c r="B9" s="84">
        <v>830</v>
      </c>
      <c r="C9" s="84">
        <v>625</v>
      </c>
      <c r="D9" s="107">
        <f>SUM(B9:C9)</f>
        <v>1455</v>
      </c>
    </row>
    <row r="10" spans="1:4" ht="18" customHeight="1" thickBot="1">
      <c r="A10" s="85" t="s">
        <v>74</v>
      </c>
      <c r="B10" s="86">
        <f>SUM(B7:B9)</f>
        <v>1282</v>
      </c>
      <c r="C10" s="86">
        <f>SUM(C7:C9)</f>
        <v>690</v>
      </c>
      <c r="D10" s="109">
        <f>SUM(B10:C10)</f>
        <v>1972</v>
      </c>
    </row>
    <row r="14" ht="12.75">
      <c r="D14" s="37" t="s">
        <v>92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2.57421875" style="37" customWidth="1"/>
    <col min="2" max="2" width="11.8515625" style="37" customWidth="1"/>
    <col min="3" max="3" width="12.57421875" style="37" customWidth="1"/>
    <col min="4" max="4" width="12.140625" style="37" customWidth="1"/>
    <col min="5" max="5" width="9.8515625" style="37" customWidth="1"/>
    <col min="6" max="6" width="10.28125" style="37" customWidth="1"/>
    <col min="7" max="7" width="12.8515625" style="37" customWidth="1"/>
    <col min="8" max="8" width="11.140625" style="37" customWidth="1"/>
    <col min="9" max="9" width="8.140625" style="37" customWidth="1"/>
    <col min="10" max="10" width="9.140625" style="37" customWidth="1"/>
    <col min="11" max="11" width="8.28125" style="37" customWidth="1"/>
    <col min="12" max="16384" width="9.140625" style="37" customWidth="1"/>
  </cols>
  <sheetData>
    <row r="1" ht="20.25" customHeight="1">
      <c r="A1" s="80" t="s">
        <v>77</v>
      </c>
    </row>
    <row r="2" ht="20.25" customHeight="1" thickBot="1"/>
    <row r="3" spans="1:4" ht="35.25" customHeight="1">
      <c r="A3" s="165" t="s">
        <v>78</v>
      </c>
      <c r="B3" s="166"/>
      <c r="C3" s="166"/>
      <c r="D3" s="167"/>
    </row>
    <row r="4" spans="1:4" ht="23.25" customHeight="1">
      <c r="A4" s="164" t="s">
        <v>79</v>
      </c>
      <c r="B4" s="168" t="s">
        <v>80</v>
      </c>
      <c r="C4" s="168"/>
      <c r="D4" s="169"/>
    </row>
    <row r="5" spans="1:4" ht="15">
      <c r="A5" s="164"/>
      <c r="B5" s="27" t="s">
        <v>75</v>
      </c>
      <c r="C5" s="27" t="s">
        <v>76</v>
      </c>
      <c r="D5" s="106" t="s">
        <v>34</v>
      </c>
    </row>
    <row r="6" spans="1:4" ht="15" customHeight="1">
      <c r="A6" s="81">
        <v>0</v>
      </c>
      <c r="B6" s="82">
        <v>1</v>
      </c>
      <c r="C6" s="82">
        <v>2</v>
      </c>
      <c r="D6" s="83">
        <v>3</v>
      </c>
    </row>
    <row r="7" spans="1:4" ht="15">
      <c r="A7" s="80" t="s">
        <v>71</v>
      </c>
      <c r="B7" s="84">
        <v>542</v>
      </c>
      <c r="C7" s="84">
        <v>17</v>
      </c>
      <c r="D7" s="107">
        <f>SUM(B7:C7)</f>
        <v>559</v>
      </c>
    </row>
    <row r="8" spans="1:4" ht="15">
      <c r="A8" s="80" t="s">
        <v>81</v>
      </c>
      <c r="B8" s="84">
        <v>180</v>
      </c>
      <c r="C8" s="84">
        <v>73</v>
      </c>
      <c r="D8" s="108">
        <f>SUM(B8:C8)</f>
        <v>253</v>
      </c>
    </row>
    <row r="9" spans="1:4" ht="15">
      <c r="A9" s="80" t="s">
        <v>82</v>
      </c>
      <c r="B9" s="84">
        <v>777</v>
      </c>
      <c r="C9" s="84">
        <v>242</v>
      </c>
      <c r="D9" s="107">
        <f>SUM(B9:C9)</f>
        <v>1019</v>
      </c>
    </row>
    <row r="10" spans="1:4" ht="15.75" thickBot="1">
      <c r="A10" s="85" t="s">
        <v>34</v>
      </c>
      <c r="B10" s="86">
        <f>SUM(B7:B9)</f>
        <v>1499</v>
      </c>
      <c r="C10" s="86">
        <f>SUM(C7:C9)</f>
        <v>332</v>
      </c>
      <c r="D10" s="109">
        <f>SUM(B10:C10)</f>
        <v>1831</v>
      </c>
    </row>
    <row r="11" spans="1:4" ht="15">
      <c r="A11" s="105"/>
      <c r="B11" s="105"/>
      <c r="C11" s="105"/>
      <c r="D11" s="105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5.8515625" style="24" customWidth="1"/>
    <col min="2" max="2" width="33.140625" style="24" customWidth="1"/>
    <col min="3" max="3" width="36.421875" style="24" customWidth="1"/>
    <col min="4" max="10" width="9.140625" style="24" customWidth="1"/>
    <col min="11" max="11" width="7.8515625" style="24" customWidth="1"/>
    <col min="12" max="12" width="8.140625" style="24" customWidth="1"/>
    <col min="13" max="238" width="9.140625" style="24" customWidth="1"/>
    <col min="239" max="239" width="15.8515625" style="24" customWidth="1"/>
    <col min="240" max="240" width="29.00390625" style="24" customWidth="1"/>
    <col min="241" max="241" width="36.421875" style="24" customWidth="1"/>
    <col min="242" max="16384" width="9.140625" style="24" customWidth="1"/>
  </cols>
  <sheetData>
    <row r="1" ht="15">
      <c r="A1" s="2" t="s">
        <v>83</v>
      </c>
    </row>
    <row r="2" ht="15">
      <c r="C2" s="25"/>
    </row>
    <row r="3" spans="1:3" ht="18">
      <c r="A3" s="119" t="s">
        <v>84</v>
      </c>
      <c r="B3" s="119"/>
      <c r="C3" s="119"/>
    </row>
    <row r="4" spans="2:3" ht="15.75" thickBot="1">
      <c r="B4" s="26"/>
      <c r="C4" s="26"/>
    </row>
    <row r="5" spans="1:3" ht="30.75" thickBot="1">
      <c r="A5" s="31" t="s">
        <v>85</v>
      </c>
      <c r="B5" s="32" t="s">
        <v>86</v>
      </c>
      <c r="C5" s="33" t="s">
        <v>87</v>
      </c>
    </row>
    <row r="6" spans="1:256" ht="15">
      <c r="A6" s="30">
        <v>2006</v>
      </c>
      <c r="B6" s="101">
        <v>0.0048</v>
      </c>
      <c r="C6" s="101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102">
        <v>0.0064</v>
      </c>
      <c r="C7" s="102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102">
        <v>0.13</v>
      </c>
      <c r="C8" s="100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100">
        <v>0.035</v>
      </c>
      <c r="C9" s="100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102">
        <v>0.003</v>
      </c>
      <c r="C10" s="102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102">
        <v>0.0075</v>
      </c>
      <c r="C11" s="103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100">
        <v>0.0031</v>
      </c>
      <c r="C12" s="100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100">
        <v>0.0115</v>
      </c>
      <c r="C13" s="100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170" t="s">
        <v>88</v>
      </c>
      <c r="C14" s="17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170" t="s">
        <v>89</v>
      </c>
      <c r="C15" s="17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170" t="s">
        <v>90</v>
      </c>
      <c r="C16" s="170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100">
        <v>0.0082</v>
      </c>
      <c r="C17" s="100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100">
        <v>0.0169</v>
      </c>
      <c r="C18" s="100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100">
        <v>0.007</v>
      </c>
      <c r="C19" s="100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6.25" customHeight="1">
      <c r="A20" s="27">
        <v>2020</v>
      </c>
      <c r="B20" s="34" t="s">
        <v>91</v>
      </c>
      <c r="C20" s="35">
        <v>0.006</v>
      </c>
    </row>
    <row r="21" spans="1:3" ht="15">
      <c r="A21" s="27">
        <v>2021</v>
      </c>
      <c r="B21" s="35">
        <v>0.012</v>
      </c>
      <c r="C21" s="35">
        <v>0.012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2021-10-14T12:25:54Z</cp:lastPrinted>
  <dcterms:created xsi:type="dcterms:W3CDTF">2013-03-22T11:33:30Z</dcterms:created>
  <dcterms:modified xsi:type="dcterms:W3CDTF">2021-10-14T13:13:14Z</dcterms:modified>
  <cp:category/>
  <cp:version/>
  <cp:contentType/>
  <cp:contentStatus/>
</cp:coreProperties>
</file>