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125" windowWidth="8535" windowHeight="1185" firstSheet="2" activeTab="6"/>
  </bookViews>
  <sheets>
    <sheet name="përfituesit e pensionit " sheetId="1" r:id="rId1"/>
    <sheet name="përfitues sipas grupit të pagës" sheetId="2" r:id="rId2"/>
    <sheet name="pensionet më të ulëta" sheetId="3" r:id="rId3"/>
    <sheet name="pensionet maksimale" sheetId="4" r:id="rId4"/>
    <sheet name="përfitues të rinj" sheetId="5" r:id="rId5"/>
    <sheet name="përfitues të ndjerë" sheetId="6" r:id="rId6"/>
    <sheet name="lëvizja e % për harmonizim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<sst xmlns="http://schemas.openxmlformats.org/spreadsheetml/2006/main" count="127" uniqueCount="92">
  <si>
    <t>Семејна пензија</t>
  </si>
  <si>
    <t>Инвалидска пензија</t>
  </si>
  <si>
    <t>Старосна Пензија</t>
  </si>
  <si>
    <t>Воена Пензија</t>
  </si>
  <si>
    <t>Мин.земјод.пензија</t>
  </si>
  <si>
    <t>ВК</t>
  </si>
  <si>
    <t xml:space="preserve">       -</t>
  </si>
  <si>
    <t>Tabela nr.1</t>
  </si>
  <si>
    <t>Përfitues sipas të drejtës së punës</t>
  </si>
  <si>
    <t>Përfitues sipas të drejtës ushtarake</t>
  </si>
  <si>
    <t>Përfitues sipas të drejtës bujqësore</t>
  </si>
  <si>
    <t>Gjithsej nr. i përfituesve</t>
  </si>
  <si>
    <t>Lloji i pensionit</t>
  </si>
  <si>
    <t xml:space="preserve">  Të dhëna për gjendjen e numrit të përfituesve të pensionit për muajin tetor të vitit 2021</t>
  </si>
  <si>
    <t xml:space="preserve">       Gjendja e përfituesve të pensionit nga pensioni i paguar sipas llojit, sipas të drejtës së arritur dhe pensionit mesatar për muajin tetor të vitit 2021</t>
  </si>
  <si>
    <t xml:space="preserve">tetor 2021 </t>
  </si>
  <si>
    <t>Pensioni familjar</t>
  </si>
  <si>
    <t>Pensioni invalidor</t>
  </si>
  <si>
    <t>Pensioni i pleqërisë</t>
  </si>
  <si>
    <t>Gjithsej:</t>
  </si>
  <si>
    <t>Pensioni bujqësorë</t>
  </si>
  <si>
    <t>Pensioni ushtarak</t>
  </si>
  <si>
    <t>Pension mesatar</t>
  </si>
  <si>
    <t>Gjithsej mesatarja e pensionit të paguar për muajin tetor të vitit 2021</t>
  </si>
  <si>
    <t>Grafikoni 1.</t>
  </si>
  <si>
    <t>Struktura e pensionistëve sipas shumës së pensionit për muajin tetor të vitit 2021</t>
  </si>
  <si>
    <t>Tabela nr 2</t>
  </si>
  <si>
    <t>Shuma në denarë</t>
  </si>
  <si>
    <t>Pen.familjar</t>
  </si>
  <si>
    <t>Pen.invalidor</t>
  </si>
  <si>
    <t>Pen.pleqërisë</t>
  </si>
  <si>
    <t>Pen.ushtarak</t>
  </si>
  <si>
    <t>Pen.bujqësor</t>
  </si>
  <si>
    <t>Gjithsej</t>
  </si>
  <si>
    <t>Struktura</t>
  </si>
  <si>
    <t>Gjendja e përfituesve të pensionit sipas grupeve të pagesës për muajin tetor të vitit 2021</t>
  </si>
  <si>
    <t>Gjendja e përfituesve të pensionit sipas grupeve të pagesës për muajin tetor të vitit 2021.</t>
  </si>
  <si>
    <t xml:space="preserve">                 Grafikoni  2.  Struktura e pensionistëve sipas grupeve të pagesës për muajin tetor të vitit 2021</t>
  </si>
  <si>
    <t>Deri  (11.000,00)</t>
  </si>
  <si>
    <t xml:space="preserve"> (Prej 11.001,00-14.000,00)</t>
  </si>
  <si>
    <t xml:space="preserve"> Prej (14.001,00- 18.000,00)</t>
  </si>
  <si>
    <t>Mbi. (18.001,00)</t>
  </si>
  <si>
    <t>Tabela nr.3</t>
  </si>
  <si>
    <t xml:space="preserve">E drejta e realizuar deri  </t>
  </si>
  <si>
    <t xml:space="preserve">31-12-1996 </t>
  </si>
  <si>
    <t>Numri</t>
  </si>
  <si>
    <t>Shuma</t>
  </si>
  <si>
    <t>Numri i përfituesve të pensionit sipas  shumës së grupeve për muajin tetor të vitit 2021</t>
  </si>
  <si>
    <t>Grupi I</t>
  </si>
  <si>
    <t>Grupi II</t>
  </si>
  <si>
    <t>Grupi III</t>
  </si>
  <si>
    <t xml:space="preserve">E drejta e realizuar prej  </t>
  </si>
  <si>
    <t xml:space="preserve"> 01.01.1997</t>
  </si>
  <si>
    <t>Tabela nr.4</t>
  </si>
  <si>
    <t xml:space="preserve">E drejta e realizuar               </t>
  </si>
  <si>
    <t>Denarë</t>
  </si>
  <si>
    <t>Numri i përfituesve të shumës më të lartë të pensionit sipas llojit për muajin tetor të vitit 2021</t>
  </si>
  <si>
    <t>E drejta e realizuar deri  31.12.1996</t>
  </si>
  <si>
    <t>E drejta e realizuar prej  01.01.1997</t>
  </si>
  <si>
    <t>E drejta e realizuar prej 01.01.2002</t>
  </si>
  <si>
    <t>E drejta e realizuar prej 01.01.2016</t>
  </si>
  <si>
    <t>E drejta e realizuar prej 01.01.2017</t>
  </si>
  <si>
    <t>E drejta e realizuar prej 01.01.2018</t>
  </si>
  <si>
    <t>E drejta e realizuar prej 01.01.2019</t>
  </si>
  <si>
    <t>E drejta e realizuar prej 01.01.2020</t>
  </si>
  <si>
    <t>E drejta e realizuar prej 01.01.2021</t>
  </si>
  <si>
    <t xml:space="preserve">GJ I TH S E J </t>
  </si>
  <si>
    <t>Tabela nr.5</t>
  </si>
  <si>
    <t>Përfitues të rinj sipas llojit të pensionit</t>
  </si>
  <si>
    <t>pensionistë të rinj</t>
  </si>
  <si>
    <t>Burra</t>
  </si>
  <si>
    <t>Gra</t>
  </si>
  <si>
    <t>Gjendja e përfituesve të rinj të pensionit për muajin tetor të vitit 2021</t>
  </si>
  <si>
    <t>Pensionet familjare</t>
  </si>
  <si>
    <t>Pensionet invalidore</t>
  </si>
  <si>
    <t>pensionet e pleqërisë</t>
  </si>
  <si>
    <t>Gjithse</t>
  </si>
  <si>
    <t>Tabela nr.6</t>
  </si>
  <si>
    <t>Përfitues të ndjerë sipas llojit të pensionit</t>
  </si>
  <si>
    <t>pensionistë të ndjerë</t>
  </si>
  <si>
    <t>Gjrndja e përfituesve të ndjerë të pensionit për muajin tetor të vitit 2021</t>
  </si>
  <si>
    <t>pensionet invalidore</t>
  </si>
  <si>
    <t>Pensionet e pleqërisë</t>
  </si>
  <si>
    <t>Tabela nr.7</t>
  </si>
  <si>
    <t xml:space="preserve">    Lëvizja e përqindjes për harmonizimin e pensioneve sipas viteve </t>
  </si>
  <si>
    <t>Harmonizimi vjetor</t>
  </si>
  <si>
    <t>nga 1 janari</t>
  </si>
  <si>
    <t>nga 1 korriku</t>
  </si>
  <si>
    <t xml:space="preserve">Për përfituesit të cilët të drejtën e tyre e kanë realizuar në shkurt të vitit 2014 rritje të pensioneve për 600 denarë në shumë fikse </t>
  </si>
  <si>
    <t xml:space="preserve">Për përfituesit të cilët të drejtën e tyre e kanë realizuar në shtator të vitit 2015 rritje të pensioneve për 621 denarë në shumë fikse </t>
  </si>
  <si>
    <t xml:space="preserve">Për përfituesit të cilët të drejtën e tyre e kanë realizuar në nëntor të vitit 2016 rritje të pensioneve për 654 denarë në shumë fikse                      </t>
  </si>
  <si>
    <t>Për të gjithë pensionistët të cilët të drejtën e kanë realizuar përfundimisht në dhjetor të vitit 2019 duhet të harmonizohen vetëm me 722 denarë.</t>
  </si>
</sst>
</file>

<file path=xl/styles.xml><?xml version="1.0" encoding="utf-8"?>
<styleSheet xmlns="http://schemas.openxmlformats.org/spreadsheetml/2006/main">
  <numFmts count="4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ен&quot;\ #,##0;\-&quot;ден&quot;\ #,##0"/>
    <numFmt numFmtId="173" formatCode="&quot;ден&quot;\ #,##0;[Red]\-&quot;ден&quot;\ #,##0"/>
    <numFmt numFmtId="174" formatCode="&quot;ден&quot;\ #,##0.00;\-&quot;ден&quot;\ #,##0.00"/>
    <numFmt numFmtId="175" formatCode="&quot;ден&quot;\ #,##0.00;[Red]\-&quot;ден&quot;\ #,##0.00"/>
    <numFmt numFmtId="176" formatCode="_-&quot;ден&quot;\ * #,##0_-;\-&quot;ден&quot;\ * #,##0_-;_-&quot;ден&quot;\ * &quot;-&quot;_-;_-@_-"/>
    <numFmt numFmtId="177" formatCode="_-* #,##0_-;\-* #,##0_-;_-* &quot;-&quot;_-;_-@_-"/>
    <numFmt numFmtId="178" formatCode="_-&quot;ден&quot;\ * #,##0.00_-;\-&quot;ден&quot;\ * #,##0.00_-;_-&quot;ден&quot;\ * &quot;-&quot;??_-;_-@_-"/>
    <numFmt numFmtId="179" formatCode="_-* #,##0.00_-;\-* #,##0.00_-;_-* &quot;-&quot;??_-;_-@_-"/>
    <numFmt numFmtId="180" formatCode="_(* #,##0_);_(* \(#,##0\);_(* &quot;-&quot;??_);_(@_)"/>
    <numFmt numFmtId="181" formatCode="_(* #,##0.000_);_(* \(#,##0.000\);_(* &quot;-&quot;??_);_(@_)"/>
    <numFmt numFmtId="182" formatCode="_(* #,##0.0_);_(* \(#,##0.0\);_(* &quot;-&quot;??_);_(@_)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%"/>
    <numFmt numFmtId="189" formatCode="_-* #,##0.0\ _д_е_н_._-;\-* #,##0.0\ _д_е_н_._-;_-* &quot;-&quot;??\ _д_е_н_.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"/>
    <numFmt numFmtId="196" formatCode="0.0"/>
    <numFmt numFmtId="197" formatCode="dd/mm/yyyy;@"/>
    <numFmt numFmtId="198" formatCode="#,##0.000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b/>
      <sz val="11"/>
      <name val="StobiSerif Regular"/>
      <family val="3"/>
    </font>
    <font>
      <sz val="9"/>
      <name val="Arial"/>
      <family val="2"/>
    </font>
    <font>
      <b/>
      <sz val="8"/>
      <name val="Arial"/>
      <family val="2"/>
    </font>
    <font>
      <b/>
      <sz val="9"/>
      <name val="StobiSans Regular"/>
      <family val="3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b/>
      <sz val="10"/>
      <name val="Arial"/>
      <family val="2"/>
    </font>
    <font>
      <sz val="11"/>
      <name val="StobiSerif Regula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StobiSerif Regular"/>
      <family val="3"/>
    </font>
    <font>
      <sz val="10"/>
      <color indexed="10"/>
      <name val="StobiSerif Regular"/>
      <family val="3"/>
    </font>
    <font>
      <b/>
      <sz val="9"/>
      <color indexed="8"/>
      <name val="StobiSerif Regul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StobiSerif Regular"/>
      <family val="3"/>
    </font>
    <font>
      <sz val="10"/>
      <color rgb="FFFF0000"/>
      <name val="StobiSerif Regular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3" fontId="6" fillId="0" borderId="11" xfId="0" applyNumberFormat="1" applyFont="1" applyBorder="1" applyAlignment="1">
      <alignment horizontal="center" vertical="center"/>
    </xf>
    <xf numFmtId="10" fontId="6" fillId="0" borderId="11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34" borderId="13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1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1" fontId="0" fillId="0" borderId="0" xfId="0" applyNumberFormat="1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5" borderId="15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/>
    </xf>
    <xf numFmtId="0" fontId="3" fillId="36" borderId="17" xfId="0" applyFont="1" applyFill="1" applyBorder="1" applyAlignment="1">
      <alignment horizontal="center" wrapText="1"/>
    </xf>
    <xf numFmtId="197" fontId="6" fillId="36" borderId="18" xfId="0" applyNumberFormat="1" applyFont="1" applyFill="1" applyBorder="1" applyAlignment="1">
      <alignment horizontal="center"/>
    </xf>
    <xf numFmtId="197" fontId="6" fillId="36" borderId="19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justify" vertical="center"/>
    </xf>
    <xf numFmtId="10" fontId="5" fillId="0" borderId="15" xfId="0" applyNumberFormat="1" applyFont="1" applyBorder="1" applyAlignment="1">
      <alignment horizontal="right" vertical="center"/>
    </xf>
    <xf numFmtId="187" fontId="6" fillId="0" borderId="0" xfId="0" applyNumberFormat="1" applyFont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Border="1" applyAlignment="1">
      <alignment/>
    </xf>
    <xf numFmtId="0" fontId="54" fillId="0" borderId="0" xfId="58" applyFont="1">
      <alignment/>
      <protection/>
    </xf>
    <xf numFmtId="0" fontId="3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37" borderId="2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3" fontId="6" fillId="38" borderId="15" xfId="0" applyNumberFormat="1" applyFont="1" applyFill="1" applyBorder="1" applyAlignment="1">
      <alignment/>
    </xf>
    <xf numFmtId="3" fontId="6" fillId="0" borderId="15" xfId="0" applyNumberFormat="1" applyFont="1" applyBorder="1" applyAlignment="1">
      <alignment/>
    </xf>
    <xf numFmtId="180" fontId="6" fillId="0" borderId="21" xfId="42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/>
    </xf>
    <xf numFmtId="180" fontId="6" fillId="36" borderId="21" xfId="42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3" fillId="37" borderId="22" xfId="0" applyNumberFormat="1" applyFont="1" applyFill="1" applyBorder="1" applyAlignment="1">
      <alignment/>
    </xf>
    <xf numFmtId="180" fontId="3" fillId="37" borderId="23" xfId="42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80" fontId="6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180" fontId="3" fillId="0" borderId="0" xfId="42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4" fontId="3" fillId="36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3" fillId="0" borderId="15" xfId="0" applyFont="1" applyBorder="1" applyAlignment="1">
      <alignment/>
    </xf>
    <xf numFmtId="3" fontId="6" fillId="0" borderId="15" xfId="42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0" fontId="0" fillId="0" borderId="0" xfId="58" applyFont="1">
      <alignment/>
      <protection/>
    </xf>
    <xf numFmtId="180" fontId="0" fillId="0" borderId="0" xfId="58" applyNumberFormat="1" applyFont="1">
      <alignment/>
      <protection/>
    </xf>
    <xf numFmtId="0" fontId="3" fillId="0" borderId="15" xfId="0" applyFont="1" applyFill="1" applyBorder="1" applyAlignment="1">
      <alignment/>
    </xf>
    <xf numFmtId="3" fontId="6" fillId="0" borderId="24" xfId="0" applyNumberFormat="1" applyFont="1" applyBorder="1" applyAlignment="1">
      <alignment/>
    </xf>
    <xf numFmtId="0" fontId="55" fillId="0" borderId="0" xfId="58" applyFont="1" applyFill="1" applyBorder="1">
      <alignment/>
      <protection/>
    </xf>
    <xf numFmtId="0" fontId="54" fillId="0" borderId="0" xfId="58" applyFont="1" applyFill="1" applyBorder="1">
      <alignment/>
      <protection/>
    </xf>
    <xf numFmtId="2" fontId="54" fillId="0" borderId="0" xfId="58" applyNumberFormat="1" applyFont="1" applyFill="1" applyBorder="1">
      <alignment/>
      <protection/>
    </xf>
    <xf numFmtId="10" fontId="54" fillId="0" borderId="0" xfId="58" applyNumberFormat="1" applyFont="1" applyFill="1" applyBorder="1">
      <alignment/>
      <protection/>
    </xf>
    <xf numFmtId="0" fontId="56" fillId="0" borderId="0" xfId="58" applyFont="1" applyFill="1" applyBorder="1" applyAlignment="1">
      <alignment horizontal="center"/>
      <protection/>
    </xf>
    <xf numFmtId="0" fontId="3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21" xfId="0" applyFont="1" applyFill="1" applyBorder="1" applyAlignment="1">
      <alignment horizontal="center"/>
    </xf>
    <xf numFmtId="3" fontId="6" fillId="35" borderId="15" xfId="0" applyNumberFormat="1" applyFont="1" applyFill="1" applyBorder="1" applyAlignment="1">
      <alignment/>
    </xf>
    <xf numFmtId="0" fontId="3" fillId="35" borderId="25" xfId="0" applyFont="1" applyFill="1" applyBorder="1" applyAlignment="1">
      <alignment/>
    </xf>
    <xf numFmtId="3" fontId="3" fillId="35" borderId="22" xfId="0" applyNumberFormat="1" applyFont="1" applyFill="1" applyBorder="1" applyAlignment="1">
      <alignment/>
    </xf>
    <xf numFmtId="0" fontId="3" fillId="0" borderId="0" xfId="58" applyFont="1" applyFill="1" applyBorder="1">
      <alignment/>
      <protection/>
    </xf>
    <xf numFmtId="0" fontId="5" fillId="37" borderId="26" xfId="58" applyFont="1" applyFill="1" applyBorder="1" applyAlignment="1">
      <alignment horizontal="center" vertical="center" wrapText="1"/>
      <protection/>
    </xf>
    <xf numFmtId="0" fontId="5" fillId="37" borderId="27" xfId="58" applyFont="1" applyFill="1" applyBorder="1" applyAlignment="1">
      <alignment horizontal="center" vertical="center" wrapText="1"/>
      <protection/>
    </xf>
    <xf numFmtId="3" fontId="6" fillId="0" borderId="15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right"/>
    </xf>
    <xf numFmtId="171" fontId="6" fillId="0" borderId="21" xfId="44" applyFont="1" applyBorder="1" applyAlignment="1">
      <alignment/>
    </xf>
    <xf numFmtId="3" fontId="6" fillId="36" borderId="15" xfId="0" applyNumberFormat="1" applyFont="1" applyFill="1" applyBorder="1" applyAlignment="1">
      <alignment horizontal="center"/>
    </xf>
    <xf numFmtId="3" fontId="6" fillId="36" borderId="15" xfId="0" applyNumberFormat="1" applyFont="1" applyFill="1" applyBorder="1" applyAlignment="1">
      <alignment horizontal="right"/>
    </xf>
    <xf numFmtId="171" fontId="6" fillId="36" borderId="21" xfId="44" applyFont="1" applyFill="1" applyBorder="1" applyAlignment="1">
      <alignment/>
    </xf>
    <xf numFmtId="0" fontId="7" fillId="37" borderId="25" xfId="0" applyFont="1" applyFill="1" applyBorder="1" applyAlignment="1">
      <alignment/>
    </xf>
    <xf numFmtId="3" fontId="3" fillId="37" borderId="22" xfId="58" applyNumberFormat="1" applyFont="1" applyFill="1" applyBorder="1" applyAlignment="1">
      <alignment horizontal="center"/>
      <protection/>
    </xf>
    <xf numFmtId="3" fontId="3" fillId="37" borderId="22" xfId="58" applyNumberFormat="1" applyFont="1" applyFill="1" applyBorder="1" applyAlignment="1">
      <alignment/>
      <protection/>
    </xf>
    <xf numFmtId="171" fontId="3" fillId="37" borderId="23" xfId="44" applyFont="1" applyFill="1" applyBorder="1" applyAlignment="1">
      <alignment/>
    </xf>
    <xf numFmtId="10" fontId="10" fillId="0" borderId="15" xfId="0" applyNumberFormat="1" applyFont="1" applyBorder="1" applyAlignment="1">
      <alignment horizontal="right"/>
    </xf>
    <xf numFmtId="10" fontId="10" fillId="0" borderId="16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10" fontId="10" fillId="0" borderId="15" xfId="0" applyNumberFormat="1" applyFont="1" applyFill="1" applyBorder="1" applyAlignment="1">
      <alignment horizontal="right"/>
    </xf>
    <xf numFmtId="198" fontId="0" fillId="0" borderId="0" xfId="0" applyNumberFormat="1" applyFont="1" applyAlignment="1">
      <alignment/>
    </xf>
    <xf numFmtId="0" fontId="3" fillId="35" borderId="0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3" fontId="6" fillId="35" borderId="21" xfId="0" applyNumberFormat="1" applyFont="1" applyFill="1" applyBorder="1" applyAlignment="1">
      <alignment/>
    </xf>
    <xf numFmtId="0" fontId="6" fillId="35" borderId="21" xfId="0" applyFont="1" applyFill="1" applyBorder="1" applyAlignment="1">
      <alignment/>
    </xf>
    <xf numFmtId="3" fontId="3" fillId="35" borderId="23" xfId="0" applyNumberFormat="1" applyFont="1" applyFill="1" applyBorder="1" applyAlignment="1">
      <alignment/>
    </xf>
    <xf numFmtId="0" fontId="3" fillId="37" borderId="15" xfId="58" applyFont="1" applyFill="1" applyBorder="1">
      <alignment/>
      <protection/>
    </xf>
    <xf numFmtId="0" fontId="3" fillId="36" borderId="10" xfId="0" applyFont="1" applyFill="1" applyBorder="1" applyAlignment="1">
      <alignment/>
    </xf>
    <xf numFmtId="0" fontId="3" fillId="37" borderId="25" xfId="0" applyFont="1" applyFill="1" applyBorder="1" applyAlignment="1">
      <alignment/>
    </xf>
    <xf numFmtId="0" fontId="3" fillId="36" borderId="28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15" fillId="33" borderId="13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6" borderId="29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5" fillId="36" borderId="35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/>
    </xf>
    <xf numFmtId="0" fontId="8" fillId="0" borderId="39" xfId="0" applyFont="1" applyBorder="1" applyAlignment="1">
      <alignment horizontal="left"/>
    </xf>
    <xf numFmtId="0" fontId="8" fillId="0" borderId="0" xfId="0" applyFont="1" applyAlignment="1">
      <alignment horizontal="left"/>
    </xf>
    <xf numFmtId="4" fontId="3" fillId="37" borderId="40" xfId="0" applyNumberFormat="1" applyFont="1" applyFill="1" applyBorder="1" applyAlignment="1">
      <alignment horizontal="center"/>
    </xf>
    <xf numFmtId="4" fontId="3" fillId="37" borderId="41" xfId="0" applyNumberFormat="1" applyFont="1" applyFill="1" applyBorder="1" applyAlignment="1">
      <alignment horizontal="center"/>
    </xf>
    <xf numFmtId="4" fontId="3" fillId="37" borderId="42" xfId="0" applyNumberFormat="1" applyFont="1" applyFill="1" applyBorder="1" applyAlignment="1">
      <alignment horizontal="center"/>
    </xf>
    <xf numFmtId="4" fontId="6" fillId="36" borderId="43" xfId="0" applyNumberFormat="1" applyFont="1" applyFill="1" applyBorder="1" applyAlignment="1">
      <alignment horizontal="center"/>
    </xf>
    <xf numFmtId="4" fontId="6" fillId="36" borderId="24" xfId="0" applyNumberFormat="1" applyFont="1" applyFill="1" applyBorder="1" applyAlignment="1">
      <alignment horizontal="center"/>
    </xf>
    <xf numFmtId="4" fontId="6" fillId="36" borderId="44" xfId="0" applyNumberFormat="1" applyFont="1" applyFill="1" applyBorder="1" applyAlignment="1">
      <alignment horizontal="center"/>
    </xf>
    <xf numFmtId="3" fontId="3" fillId="37" borderId="45" xfId="0" applyNumberFormat="1" applyFont="1" applyFill="1" applyBorder="1" applyAlignment="1">
      <alignment horizontal="center"/>
    </xf>
    <xf numFmtId="3" fontId="3" fillId="37" borderId="46" xfId="0" applyNumberFormat="1" applyFont="1" applyFill="1" applyBorder="1" applyAlignment="1">
      <alignment horizontal="center"/>
    </xf>
    <xf numFmtId="3" fontId="3" fillId="37" borderId="47" xfId="0" applyNumberFormat="1" applyFont="1" applyFill="1" applyBorder="1" applyAlignment="1">
      <alignment horizontal="center"/>
    </xf>
    <xf numFmtId="4" fontId="6" fillId="0" borderId="43" xfId="0" applyNumberFormat="1" applyFont="1" applyFill="1" applyBorder="1" applyAlignment="1">
      <alignment horizontal="center"/>
    </xf>
    <xf numFmtId="4" fontId="6" fillId="0" borderId="24" xfId="0" applyNumberFormat="1" applyFont="1" applyFill="1" applyBorder="1" applyAlignment="1">
      <alignment horizontal="center"/>
    </xf>
    <xf numFmtId="4" fontId="6" fillId="0" borderId="44" xfId="0" applyNumberFormat="1" applyFont="1" applyFill="1" applyBorder="1" applyAlignment="1">
      <alignment horizontal="center"/>
    </xf>
    <xf numFmtId="0" fontId="3" fillId="36" borderId="15" xfId="58" applyFont="1" applyFill="1" applyBorder="1" applyAlignment="1">
      <alignment horizontal="center" vertical="center" wrapText="1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48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14" fontId="6" fillId="0" borderId="48" xfId="0" applyNumberFormat="1" applyFont="1" applyBorder="1" applyAlignment="1">
      <alignment vertical="center" wrapText="1"/>
    </xf>
    <xf numFmtId="0" fontId="3" fillId="36" borderId="0" xfId="58" applyFont="1" applyFill="1" applyBorder="1" applyAlignment="1">
      <alignment horizontal="center" vertical="center" wrapText="1"/>
      <protection/>
    </xf>
    <xf numFmtId="0" fontId="3" fillId="39" borderId="50" xfId="0" applyFont="1" applyFill="1" applyBorder="1" applyAlignment="1">
      <alignment horizontal="center" vertical="center" wrapText="1"/>
    </xf>
    <xf numFmtId="0" fontId="3" fillId="39" borderId="51" xfId="0" applyFont="1" applyFill="1" applyBorder="1" applyAlignment="1">
      <alignment horizontal="center" vertical="center" wrapText="1"/>
    </xf>
    <xf numFmtId="0" fontId="3" fillId="39" borderId="52" xfId="0" applyFont="1" applyFill="1" applyBorder="1" applyAlignment="1">
      <alignment horizontal="center" vertical="center" wrapText="1"/>
    </xf>
    <xf numFmtId="0" fontId="3" fillId="39" borderId="53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3" fillId="39" borderId="26" xfId="0" applyFont="1" applyFill="1" applyBorder="1" applyAlignment="1">
      <alignment horizontal="center" vertical="center" wrapText="1"/>
    </xf>
    <xf numFmtId="0" fontId="3" fillId="39" borderId="27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tetor të vitit 2021</a:t>
            </a:r>
          </a:p>
        </c:rich>
      </c:tx>
      <c:layout>
        <c:manualLayout>
          <c:xMode val="factor"/>
          <c:yMode val="factor"/>
          <c:x val="0.12175"/>
          <c:y val="0.015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25"/>
          <c:y val="0.481"/>
          <c:w val="0.291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familjar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22,89%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invalidor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9,25%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pleqërie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67,54%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ushtarak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0,30%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Pen.min.bujq.
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0,02%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'përfituesit e pensionit '!$C$27:$C$31</c:f>
              <c:strCache/>
            </c:strRef>
          </c:cat>
          <c:val>
            <c:numRef>
              <c:f>'përfituesit e pensionit '!$E$27:$E$31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grupeve dhe pagesës për muajin tetor të vitit 2021</a:t>
            </a:r>
          </a:p>
        </c:rich>
      </c:tx>
      <c:layout>
        <c:manualLayout>
          <c:xMode val="factor"/>
          <c:yMode val="factor"/>
          <c:x val="0.10475"/>
          <c:y val="-0.02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6"/>
          <c:y val="0.46825"/>
          <c:w val="0.28625"/>
          <c:h val="0.24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'përfitues sipas grupit të pagës'!$A$7:$A$10</c:f>
              <c:strCache/>
            </c:strRef>
          </c:cat>
          <c:val>
            <c:numRef>
              <c:f>'përfitues sipas grupit të pagës'!$H$7:$H$10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23</xdr:row>
      <xdr:rowOff>66675</xdr:rowOff>
    </xdr:from>
    <xdr:to>
      <xdr:col>5</xdr:col>
      <xdr:colOff>285750</xdr:colOff>
      <xdr:row>33</xdr:row>
      <xdr:rowOff>95250</xdr:rowOff>
    </xdr:to>
    <xdr:graphicFrame>
      <xdr:nvGraphicFramePr>
        <xdr:cNvPr id="1" name="Chart 3"/>
        <xdr:cNvGraphicFramePr/>
      </xdr:nvGraphicFramePr>
      <xdr:xfrm>
        <a:off x="933450" y="5810250"/>
        <a:ext cx="50101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1676400</xdr:colOff>
      <xdr:row>14</xdr:row>
      <xdr:rowOff>76200</xdr:rowOff>
    </xdr:from>
    <xdr:to>
      <xdr:col>7</xdr:col>
      <xdr:colOff>95250</xdr:colOff>
      <xdr:row>28</xdr:row>
      <xdr:rowOff>152400</xdr:rowOff>
    </xdr:to>
    <xdr:graphicFrame>
      <xdr:nvGraphicFramePr>
        <xdr:cNvPr id="1" name="Chart 3"/>
        <xdr:cNvGraphicFramePr/>
      </xdr:nvGraphicFramePr>
      <xdr:xfrm>
        <a:off x="1676400" y="3409950"/>
        <a:ext cx="56292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0">
      <selection activeCell="A21" sqref="A21:E21"/>
    </sheetView>
  </sheetViews>
  <sheetFormatPr defaultColWidth="9.140625" defaultRowHeight="12.75"/>
  <cols>
    <col min="1" max="1" width="21.00390625" style="24" customWidth="1"/>
    <col min="2" max="2" width="15.57421875" style="24" customWidth="1"/>
    <col min="3" max="3" width="16.28125" style="24" customWidth="1"/>
    <col min="4" max="4" width="15.00390625" style="24" customWidth="1"/>
    <col min="5" max="5" width="17.00390625" style="24" customWidth="1"/>
    <col min="6" max="6" width="16.57421875" style="24" customWidth="1"/>
    <col min="7" max="7" width="9.140625" style="24" customWidth="1"/>
    <col min="8" max="8" width="12.28125" style="24" customWidth="1"/>
    <col min="9" max="9" width="12.00390625" style="24" customWidth="1"/>
    <col min="10" max="10" width="12.421875" style="24" customWidth="1"/>
    <col min="11" max="11" width="16.28125" style="24" customWidth="1"/>
    <col min="12" max="12" width="15.421875" style="24" bestFit="1" customWidth="1"/>
    <col min="13" max="16384" width="9.140625" style="24" customWidth="1"/>
  </cols>
  <sheetData>
    <row r="1" ht="15">
      <c r="A1" s="40" t="s">
        <v>7</v>
      </c>
    </row>
    <row r="2" spans="1:5" ht="15.75" customHeight="1">
      <c r="A2" s="122" t="s">
        <v>13</v>
      </c>
      <c r="B2" s="123"/>
      <c r="C2" s="123"/>
      <c r="D2" s="123"/>
      <c r="E2" s="124"/>
    </row>
    <row r="3" spans="1:5" ht="26.25" customHeight="1">
      <c r="A3" s="125"/>
      <c r="B3" s="126"/>
      <c r="C3" s="126"/>
      <c r="D3" s="126"/>
      <c r="E3" s="127"/>
    </row>
    <row r="4" spans="1:5" ht="19.5" customHeight="1">
      <c r="A4" s="41"/>
      <c r="B4" s="41"/>
      <c r="C4" s="41"/>
      <c r="D4" s="41"/>
      <c r="E4" s="42"/>
    </row>
    <row r="5" spans="1:7" ht="38.25" customHeight="1" thickBot="1">
      <c r="A5" s="130" t="s">
        <v>14</v>
      </c>
      <c r="B5" s="130"/>
      <c r="C5" s="130"/>
      <c r="D5" s="130"/>
      <c r="E5" s="130"/>
      <c r="G5" s="43"/>
    </row>
    <row r="6" spans="1:7" ht="23.25" customHeight="1">
      <c r="A6" s="44" t="s">
        <v>15</v>
      </c>
      <c r="B6" s="131" t="s">
        <v>8</v>
      </c>
      <c r="C6" s="131" t="s">
        <v>9</v>
      </c>
      <c r="D6" s="131" t="s">
        <v>10</v>
      </c>
      <c r="E6" s="128" t="s">
        <v>11</v>
      </c>
      <c r="F6" s="134"/>
      <c r="G6" s="135"/>
    </row>
    <row r="7" spans="1:5" ht="47.25" customHeight="1">
      <c r="A7" s="111" t="s">
        <v>12</v>
      </c>
      <c r="B7" s="132"/>
      <c r="C7" s="132"/>
      <c r="D7" s="132"/>
      <c r="E7" s="129"/>
    </row>
    <row r="8" spans="1:12" ht="15.75" customHeight="1">
      <c r="A8" s="2" t="s">
        <v>16</v>
      </c>
      <c r="B8" s="46">
        <v>74416</v>
      </c>
      <c r="C8" s="46">
        <v>598</v>
      </c>
      <c r="D8" s="47">
        <v>66</v>
      </c>
      <c r="E8" s="48">
        <f>SUM(B8:D8)</f>
        <v>75080</v>
      </c>
      <c r="H8" s="49"/>
      <c r="I8" s="49"/>
      <c r="J8" s="49"/>
      <c r="K8" s="49"/>
      <c r="L8" s="50"/>
    </row>
    <row r="9" spans="1:11" ht="16.5" customHeight="1">
      <c r="A9" s="111" t="s">
        <v>17</v>
      </c>
      <c r="B9" s="51">
        <v>30081</v>
      </c>
      <c r="C9" s="51">
        <v>139</v>
      </c>
      <c r="D9" s="51">
        <v>0</v>
      </c>
      <c r="E9" s="52">
        <f>SUM(B9:D9)</f>
        <v>30220</v>
      </c>
      <c r="F9" s="49"/>
      <c r="G9" s="49"/>
      <c r="H9" s="49"/>
      <c r="I9" s="49"/>
      <c r="J9" s="49"/>
      <c r="K9" s="49"/>
    </row>
    <row r="10" spans="1:12" ht="15.75" customHeight="1">
      <c r="A10" s="2" t="s">
        <v>18</v>
      </c>
      <c r="B10" s="53">
        <v>219605</v>
      </c>
      <c r="C10" s="53">
        <v>238</v>
      </c>
      <c r="D10" s="47">
        <v>13</v>
      </c>
      <c r="E10" s="48">
        <f>SUM(B10:D10)</f>
        <v>219856</v>
      </c>
      <c r="F10" s="49"/>
      <c r="G10" s="49"/>
      <c r="H10" s="49"/>
      <c r="I10" s="49"/>
      <c r="J10" s="49"/>
      <c r="K10" s="49"/>
      <c r="L10" s="50"/>
    </row>
    <row r="11" spans="1:12" ht="20.25" customHeight="1" thickBot="1">
      <c r="A11" s="112" t="s">
        <v>19</v>
      </c>
      <c r="B11" s="54">
        <f>SUM(B8:B10)</f>
        <v>324102</v>
      </c>
      <c r="C11" s="54">
        <f>SUM(C8:C10)</f>
        <v>975</v>
      </c>
      <c r="D11" s="54">
        <f>SUM(D8:D10)</f>
        <v>79</v>
      </c>
      <c r="E11" s="55">
        <f>SUM(B11:D11)</f>
        <v>325156</v>
      </c>
      <c r="H11" s="56"/>
      <c r="I11" s="49"/>
      <c r="J11" s="49"/>
      <c r="L11" s="50"/>
    </row>
    <row r="12" spans="1:10" ht="15.75" thickBot="1">
      <c r="A12" s="57"/>
      <c r="B12" s="58"/>
      <c r="C12" s="58"/>
      <c r="D12" s="58"/>
      <c r="E12" s="59"/>
      <c r="F12" s="60"/>
      <c r="G12" s="49"/>
      <c r="I12" s="49"/>
      <c r="J12" s="49"/>
    </row>
    <row r="13" spans="1:12" ht="15">
      <c r="A13" s="111" t="s">
        <v>12</v>
      </c>
      <c r="B13" s="142" t="s">
        <v>22</v>
      </c>
      <c r="C13" s="143"/>
      <c r="D13" s="144"/>
      <c r="E13" s="59"/>
      <c r="G13" s="49"/>
      <c r="H13" s="61"/>
      <c r="I13" s="49"/>
      <c r="L13" s="50"/>
    </row>
    <row r="14" spans="1:8" ht="17.25" customHeight="1">
      <c r="A14" s="2" t="s">
        <v>16</v>
      </c>
      <c r="B14" s="145">
        <v>12681</v>
      </c>
      <c r="C14" s="146"/>
      <c r="D14" s="147"/>
      <c r="E14" s="59"/>
      <c r="G14" s="61"/>
      <c r="H14" s="49"/>
    </row>
    <row r="15" spans="1:8" ht="16.5" customHeight="1">
      <c r="A15" s="111" t="s">
        <v>17</v>
      </c>
      <c r="B15" s="139">
        <v>14287</v>
      </c>
      <c r="C15" s="140"/>
      <c r="D15" s="141"/>
      <c r="E15" s="59"/>
      <c r="G15" s="49"/>
      <c r="H15" s="60"/>
    </row>
    <row r="16" spans="1:11" ht="17.25" customHeight="1">
      <c r="A16" s="2" t="s">
        <v>18</v>
      </c>
      <c r="B16" s="145">
        <v>17136</v>
      </c>
      <c r="C16" s="146"/>
      <c r="D16" s="147"/>
      <c r="E16" s="62"/>
      <c r="G16" s="60"/>
      <c r="H16" s="63"/>
      <c r="K16" s="50"/>
    </row>
    <row r="17" spans="1:11" ht="16.5" customHeight="1">
      <c r="A17" s="113" t="s">
        <v>20</v>
      </c>
      <c r="B17" s="139">
        <v>8269</v>
      </c>
      <c r="C17" s="140"/>
      <c r="D17" s="141"/>
      <c r="E17" s="62"/>
      <c r="G17" s="63"/>
      <c r="H17" s="60"/>
      <c r="K17" s="50"/>
    </row>
    <row r="18" spans="1:12" ht="16.5" customHeight="1">
      <c r="A18" s="114" t="s">
        <v>21</v>
      </c>
      <c r="B18" s="145">
        <v>23048</v>
      </c>
      <c r="C18" s="146"/>
      <c r="D18" s="147"/>
      <c r="E18" s="62"/>
      <c r="G18" s="60"/>
      <c r="H18" s="49"/>
      <c r="J18" s="64"/>
      <c r="L18" s="50"/>
    </row>
    <row r="19" spans="1:11" ht="18.75" customHeight="1" thickBot="1">
      <c r="A19" s="112" t="s">
        <v>19</v>
      </c>
      <c r="B19" s="136">
        <v>15868</v>
      </c>
      <c r="C19" s="137"/>
      <c r="D19" s="138"/>
      <c r="E19" s="62"/>
      <c r="G19" s="49"/>
      <c r="H19" s="49"/>
      <c r="K19" s="50"/>
    </row>
    <row r="20" spans="1:8" ht="19.5" customHeight="1">
      <c r="A20" s="60"/>
      <c r="B20" s="59"/>
      <c r="C20" s="59"/>
      <c r="D20" s="59"/>
      <c r="E20" s="62"/>
      <c r="F20" s="57"/>
      <c r="G20" s="49"/>
      <c r="H20" s="49"/>
    </row>
    <row r="21" spans="1:12" ht="18" customHeight="1">
      <c r="A21" s="133" t="s">
        <v>23</v>
      </c>
      <c r="B21" s="133"/>
      <c r="C21" s="133"/>
      <c r="D21" s="133"/>
      <c r="E21" s="133"/>
      <c r="F21" s="65">
        <v>15868</v>
      </c>
      <c r="G21" s="60"/>
      <c r="H21" s="60"/>
      <c r="K21" s="50"/>
      <c r="L21" s="66"/>
    </row>
    <row r="22" spans="1:11" ht="12.75">
      <c r="A22" s="60"/>
      <c r="B22" s="60"/>
      <c r="C22" s="60"/>
      <c r="D22" s="60"/>
      <c r="E22" s="60"/>
      <c r="F22" s="60"/>
      <c r="G22" s="60"/>
      <c r="H22" s="67"/>
      <c r="K22" s="50"/>
    </row>
    <row r="23" spans="1:12" ht="15">
      <c r="A23" s="115" t="s">
        <v>24</v>
      </c>
      <c r="B23" s="121" t="s">
        <v>25</v>
      </c>
      <c r="C23" s="121"/>
      <c r="D23" s="121"/>
      <c r="E23" s="121"/>
      <c r="F23" s="121"/>
      <c r="G23" s="60"/>
      <c r="H23" s="60"/>
      <c r="L23" s="66"/>
    </row>
    <row r="24" spans="1:8" ht="15">
      <c r="A24" s="57"/>
      <c r="E24" s="57"/>
      <c r="F24" s="57"/>
      <c r="G24" s="60"/>
      <c r="H24" s="60"/>
    </row>
    <row r="25" spans="1:13" ht="15">
      <c r="A25" s="57"/>
      <c r="F25" s="57"/>
      <c r="G25" s="60"/>
      <c r="H25" s="60"/>
      <c r="M25" s="50"/>
    </row>
    <row r="26" spans="1:8" ht="15">
      <c r="A26" s="57"/>
      <c r="F26" s="57"/>
      <c r="G26" s="57"/>
      <c r="H26" s="60"/>
    </row>
    <row r="27" spans="1:8" ht="15">
      <c r="A27" s="57"/>
      <c r="C27" s="68" t="s">
        <v>0</v>
      </c>
      <c r="D27" s="69">
        <f>B8</f>
        <v>74416</v>
      </c>
      <c r="E27" s="70">
        <f aca="true" t="shared" si="0" ref="E27:E32">D27*100/$D$32</f>
        <v>22.88624537145247</v>
      </c>
      <c r="F27" s="57"/>
      <c r="G27" s="57"/>
      <c r="H27" s="60"/>
    </row>
    <row r="28" spans="1:10" ht="15">
      <c r="A28" s="57"/>
      <c r="C28" s="68" t="s">
        <v>1</v>
      </c>
      <c r="D28" s="69">
        <f>B9</f>
        <v>30081</v>
      </c>
      <c r="E28" s="70">
        <f t="shared" si="0"/>
        <v>9.251251706873008</v>
      </c>
      <c r="F28" s="57"/>
      <c r="G28" s="57"/>
      <c r="I28" s="71"/>
      <c r="J28" s="71"/>
    </row>
    <row r="29" spans="1:12" ht="15">
      <c r="A29" s="57"/>
      <c r="C29" s="68" t="s">
        <v>2</v>
      </c>
      <c r="D29" s="69">
        <f>B10</f>
        <v>219605</v>
      </c>
      <c r="E29" s="70">
        <f t="shared" si="0"/>
        <v>67.5383508223745</v>
      </c>
      <c r="F29" s="57"/>
      <c r="G29" s="57"/>
      <c r="I29" s="71"/>
      <c r="J29" s="72"/>
      <c r="K29" s="71"/>
      <c r="L29" s="71"/>
    </row>
    <row r="30" spans="1:10" ht="15">
      <c r="A30" s="57"/>
      <c r="B30" s="57"/>
      <c r="C30" s="73" t="s">
        <v>3</v>
      </c>
      <c r="D30" s="47">
        <f>C11</f>
        <v>975</v>
      </c>
      <c r="E30" s="70">
        <f t="shared" si="0"/>
        <v>0.2998560690868383</v>
      </c>
      <c r="F30" s="57"/>
      <c r="G30" s="57"/>
      <c r="I30" s="71"/>
      <c r="J30" s="72"/>
    </row>
    <row r="31" spans="1:10" ht="15">
      <c r="A31" s="57"/>
      <c r="B31" s="57"/>
      <c r="C31" s="73" t="s">
        <v>4</v>
      </c>
      <c r="D31" s="47">
        <f>D11</f>
        <v>79</v>
      </c>
      <c r="E31" s="70">
        <f t="shared" si="0"/>
        <v>0.024296030213189976</v>
      </c>
      <c r="F31" s="57"/>
      <c r="G31" s="57"/>
      <c r="I31" s="71"/>
      <c r="J31" s="71"/>
    </row>
    <row r="32" spans="1:7" ht="15">
      <c r="A32" s="57"/>
      <c r="B32" s="57"/>
      <c r="C32" s="73" t="s">
        <v>5</v>
      </c>
      <c r="D32" s="74">
        <f>SUM(D27:D31)</f>
        <v>325156</v>
      </c>
      <c r="E32" s="70">
        <f t="shared" si="0"/>
        <v>100</v>
      </c>
      <c r="F32" s="57"/>
      <c r="G32" s="57"/>
    </row>
    <row r="33" spans="1:7" ht="15">
      <c r="A33" s="57"/>
      <c r="B33" s="57"/>
      <c r="F33" s="57"/>
      <c r="G33" s="57"/>
    </row>
    <row r="34" spans="1:7" ht="15">
      <c r="A34" s="57"/>
      <c r="B34" s="57"/>
      <c r="C34" s="57"/>
      <c r="D34" s="57"/>
      <c r="E34" s="57"/>
      <c r="F34" s="57"/>
      <c r="G34" s="57"/>
    </row>
    <row r="35" spans="1:7" ht="15">
      <c r="A35" s="57"/>
      <c r="B35" s="57"/>
      <c r="C35" s="57"/>
      <c r="D35" s="57"/>
      <c r="E35" s="57"/>
      <c r="F35" s="57"/>
      <c r="G35" s="57"/>
    </row>
    <row r="37" spans="1:7" ht="40.5" customHeight="1">
      <c r="A37" s="120"/>
      <c r="B37" s="120"/>
      <c r="C37" s="120"/>
      <c r="D37" s="120"/>
      <c r="E37" s="120"/>
      <c r="F37" s="120"/>
      <c r="G37" s="120"/>
    </row>
  </sheetData>
  <sheetProtection password="C73A" sheet="1" formatCells="0" formatColumns="0" formatRows="0" insertColumns="0" insertRows="0" insertHyperlinks="0" deleteColumns="0" deleteRows="0" sort="0" autoFilter="0" pivotTables="0"/>
  <mergeCells count="17">
    <mergeCell ref="B19:D19"/>
    <mergeCell ref="B17:D17"/>
    <mergeCell ref="B13:D13"/>
    <mergeCell ref="B14:D14"/>
    <mergeCell ref="B15:D15"/>
    <mergeCell ref="B16:D16"/>
    <mergeCell ref="B18:D18"/>
    <mergeCell ref="A37:G37"/>
    <mergeCell ref="B23:F23"/>
    <mergeCell ref="A2:E3"/>
    <mergeCell ref="E6:E7"/>
    <mergeCell ref="A5:E5"/>
    <mergeCell ref="D6:D7"/>
    <mergeCell ref="C6:C7"/>
    <mergeCell ref="B6:B7"/>
    <mergeCell ref="A21:E21"/>
    <mergeCell ref="F6:G6"/>
  </mergeCells>
  <printOptions/>
  <pageMargins left="0.7480314960629921" right="0.7480314960629921" top="0.3937007874015748" bottom="0.5118110236220472" header="0.5118110236220472" footer="0.5118110236220472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D7" sqref="D7:D10"/>
    </sheetView>
  </sheetViews>
  <sheetFormatPr defaultColWidth="9.140625" defaultRowHeight="12.75"/>
  <cols>
    <col min="1" max="1" width="35.421875" style="37" customWidth="1"/>
    <col min="2" max="2" width="12.421875" style="37" customWidth="1"/>
    <col min="3" max="3" width="13.8515625" style="37" customWidth="1"/>
    <col min="4" max="4" width="12.140625" style="37" customWidth="1"/>
    <col min="5" max="5" width="11.28125" style="37" customWidth="1"/>
    <col min="6" max="6" width="12.00390625" style="37" customWidth="1"/>
    <col min="7" max="7" width="11.00390625" style="37" customWidth="1"/>
    <col min="8" max="8" width="13.57421875" style="37" customWidth="1"/>
    <col min="9" max="16384" width="9.140625" style="37" customWidth="1"/>
  </cols>
  <sheetData>
    <row r="1" spans="1:8" ht="15">
      <c r="A1" s="2" t="s">
        <v>26</v>
      </c>
      <c r="B1" s="24"/>
      <c r="C1" s="24"/>
      <c r="D1" s="24"/>
      <c r="E1" s="24"/>
      <c r="F1" s="24"/>
      <c r="G1" s="24"/>
      <c r="H1" s="24"/>
    </row>
    <row r="2" spans="1:9" ht="15" customHeight="1">
      <c r="A2" s="148" t="s">
        <v>35</v>
      </c>
      <c r="B2" s="148"/>
      <c r="C2" s="148"/>
      <c r="D2" s="148"/>
      <c r="E2" s="148"/>
      <c r="F2" s="148"/>
      <c r="G2" s="148"/>
      <c r="H2" s="148"/>
      <c r="I2" s="75"/>
    </row>
    <row r="3" spans="1:9" ht="27.75" customHeight="1">
      <c r="A3" s="148"/>
      <c r="B3" s="148"/>
      <c r="C3" s="148"/>
      <c r="D3" s="148"/>
      <c r="E3" s="148"/>
      <c r="F3" s="148"/>
      <c r="G3" s="148"/>
      <c r="H3" s="148"/>
      <c r="I3" s="75"/>
    </row>
    <row r="4" spans="1:9" ht="15">
      <c r="A4" s="87"/>
      <c r="B4" s="87"/>
      <c r="C4" s="87"/>
      <c r="D4" s="87"/>
      <c r="E4" s="87"/>
      <c r="F4" s="87"/>
      <c r="G4" s="87"/>
      <c r="H4" s="87"/>
      <c r="I4" s="75"/>
    </row>
    <row r="5" spans="1:9" ht="17.25" customHeight="1" thickBot="1">
      <c r="A5" s="149" t="s">
        <v>36</v>
      </c>
      <c r="B5" s="149"/>
      <c r="C5" s="149"/>
      <c r="D5" s="149"/>
      <c r="E5" s="149"/>
      <c r="F5" s="149"/>
      <c r="G5" s="149"/>
      <c r="H5" s="149"/>
      <c r="I5" s="75"/>
    </row>
    <row r="6" spans="1:9" ht="31.5" customHeight="1">
      <c r="A6" s="110" t="s">
        <v>27</v>
      </c>
      <c r="B6" s="88" t="s">
        <v>28</v>
      </c>
      <c r="C6" s="88" t="s">
        <v>29</v>
      </c>
      <c r="D6" s="88" t="s">
        <v>30</v>
      </c>
      <c r="E6" s="88" t="s">
        <v>31</v>
      </c>
      <c r="F6" s="88" t="s">
        <v>32</v>
      </c>
      <c r="G6" s="88" t="s">
        <v>33</v>
      </c>
      <c r="H6" s="89" t="s">
        <v>34</v>
      </c>
      <c r="I6" s="39"/>
    </row>
    <row r="7" spans="1:9" ht="21.75" customHeight="1">
      <c r="A7" s="40" t="s">
        <v>38</v>
      </c>
      <c r="B7" s="90">
        <v>32864</v>
      </c>
      <c r="C7" s="90">
        <v>6425</v>
      </c>
      <c r="D7" s="90">
        <v>47707</v>
      </c>
      <c r="E7" s="90">
        <v>2</v>
      </c>
      <c r="F7" s="90">
        <v>79</v>
      </c>
      <c r="G7" s="91">
        <f>SUM(B7:F7)</f>
        <v>87077</v>
      </c>
      <c r="H7" s="92">
        <f>G7/$G$11*100</f>
        <v>26.78006864397397</v>
      </c>
      <c r="I7" s="39"/>
    </row>
    <row r="8" spans="1:9" ht="18.75" customHeight="1">
      <c r="A8" s="45" t="s">
        <v>39</v>
      </c>
      <c r="B8" s="93">
        <v>23471</v>
      </c>
      <c r="C8" s="93">
        <v>12323</v>
      </c>
      <c r="D8" s="93">
        <v>39803</v>
      </c>
      <c r="E8" s="93">
        <v>0</v>
      </c>
      <c r="F8" s="93">
        <v>0</v>
      </c>
      <c r="G8" s="94">
        <f>SUM(B8:F8)</f>
        <v>75597</v>
      </c>
      <c r="H8" s="95">
        <f>G8/$G$11*100</f>
        <v>23.24945564590535</v>
      </c>
      <c r="I8" s="39"/>
    </row>
    <row r="9" spans="1:9" ht="18" customHeight="1">
      <c r="A9" s="40" t="s">
        <v>40</v>
      </c>
      <c r="B9" s="90">
        <v>10755</v>
      </c>
      <c r="C9" s="90">
        <v>6120</v>
      </c>
      <c r="D9" s="90">
        <v>51567</v>
      </c>
      <c r="E9" s="90">
        <v>93</v>
      </c>
      <c r="F9" s="90">
        <v>0</v>
      </c>
      <c r="G9" s="91">
        <f>SUM(B9:F9)</f>
        <v>68535</v>
      </c>
      <c r="H9" s="92">
        <f>G9/$G$11*100</f>
        <v>21.07757507165791</v>
      </c>
      <c r="I9" s="39"/>
    </row>
    <row r="10" spans="1:9" ht="19.5" customHeight="1">
      <c r="A10" s="45" t="s">
        <v>41</v>
      </c>
      <c r="B10" s="93">
        <v>7326</v>
      </c>
      <c r="C10" s="93">
        <v>5213</v>
      </c>
      <c r="D10" s="93">
        <v>80528</v>
      </c>
      <c r="E10" s="93">
        <v>880</v>
      </c>
      <c r="F10" s="93">
        <v>0</v>
      </c>
      <c r="G10" s="94">
        <f>SUM(B10:F10)</f>
        <v>93947</v>
      </c>
      <c r="H10" s="95">
        <f>G10/$G$11*100</f>
        <v>28.89290063846277</v>
      </c>
      <c r="I10" s="39"/>
    </row>
    <row r="11" spans="1:9" ht="22.5" customHeight="1" thickBot="1">
      <c r="A11" s="96" t="s">
        <v>33</v>
      </c>
      <c r="B11" s="97">
        <f aca="true" t="shared" si="0" ref="B11:H11">SUM(B7:B10)</f>
        <v>74416</v>
      </c>
      <c r="C11" s="97">
        <f t="shared" si="0"/>
        <v>30081</v>
      </c>
      <c r="D11" s="97">
        <f t="shared" si="0"/>
        <v>219605</v>
      </c>
      <c r="E11" s="97">
        <f t="shared" si="0"/>
        <v>975</v>
      </c>
      <c r="F11" s="97">
        <f t="shared" si="0"/>
        <v>79</v>
      </c>
      <c r="G11" s="98">
        <f t="shared" si="0"/>
        <v>325156</v>
      </c>
      <c r="H11" s="99">
        <f t="shared" si="0"/>
        <v>100</v>
      </c>
      <c r="I11" s="39"/>
    </row>
    <row r="12" spans="1:9" ht="12.75">
      <c r="A12" s="71"/>
      <c r="B12" s="71"/>
      <c r="C12" s="71"/>
      <c r="D12" s="71"/>
      <c r="E12" s="71"/>
      <c r="F12" s="71"/>
      <c r="G12" s="71"/>
      <c r="H12" s="71"/>
      <c r="I12" s="39"/>
    </row>
    <row r="13" spans="1:9" ht="15">
      <c r="A13" s="150" t="s">
        <v>37</v>
      </c>
      <c r="B13" s="150"/>
      <c r="C13" s="150"/>
      <c r="D13" s="150"/>
      <c r="E13" s="150"/>
      <c r="F13" s="150"/>
      <c r="G13" s="150"/>
      <c r="H13" s="150"/>
      <c r="I13" s="39"/>
    </row>
    <row r="14" ht="12.75">
      <c r="I14" s="39"/>
    </row>
    <row r="15" spans="1:9" ht="12.75">
      <c r="A15" s="76"/>
      <c r="B15" s="39"/>
      <c r="C15" s="39"/>
      <c r="D15" s="39"/>
      <c r="E15" s="39"/>
      <c r="F15" s="39"/>
      <c r="G15" s="39"/>
      <c r="H15" s="77"/>
      <c r="I15" s="76"/>
    </row>
    <row r="16" spans="1:9" ht="12.75">
      <c r="A16" s="76"/>
      <c r="B16" s="76"/>
      <c r="C16" s="76"/>
      <c r="D16" s="76"/>
      <c r="E16" s="76"/>
      <c r="F16" s="76"/>
      <c r="G16" s="78"/>
      <c r="H16" s="77"/>
      <c r="I16" s="76"/>
    </row>
    <row r="17" spans="1:9" ht="12.75">
      <c r="A17" s="76"/>
      <c r="B17" s="76"/>
      <c r="C17" s="76"/>
      <c r="D17" s="76"/>
      <c r="E17" s="76"/>
      <c r="F17" s="76"/>
      <c r="G17" s="78"/>
      <c r="H17" s="77"/>
      <c r="I17" s="76"/>
    </row>
    <row r="18" spans="1:9" ht="12.75">
      <c r="A18" s="76"/>
      <c r="B18" s="76"/>
      <c r="C18" s="78"/>
      <c r="D18" s="76"/>
      <c r="E18" s="76"/>
      <c r="F18" s="76"/>
      <c r="G18" s="78"/>
      <c r="H18" s="77"/>
      <c r="I18" s="77"/>
    </row>
    <row r="19" spans="1:9" ht="12.75">
      <c r="A19" s="76"/>
      <c r="B19" s="76"/>
      <c r="C19" s="78"/>
      <c r="D19" s="76"/>
      <c r="E19" s="76"/>
      <c r="F19" s="76"/>
      <c r="G19" s="78"/>
      <c r="H19" s="77"/>
      <c r="I19" s="77"/>
    </row>
    <row r="20" spans="1:9" ht="12.75">
      <c r="A20" s="76"/>
      <c r="B20" s="76"/>
      <c r="C20" s="78"/>
      <c r="D20" s="76"/>
      <c r="E20" s="76"/>
      <c r="F20" s="76"/>
      <c r="G20" s="78"/>
      <c r="H20" s="77"/>
      <c r="I20" s="77"/>
    </row>
    <row r="21" spans="1:9" ht="12.75">
      <c r="A21" s="76"/>
      <c r="B21" s="76"/>
      <c r="C21" s="78"/>
      <c r="D21" s="76"/>
      <c r="E21" s="76"/>
      <c r="F21" s="76"/>
      <c r="G21" s="78"/>
      <c r="H21" s="77"/>
      <c r="I21" s="77"/>
    </row>
    <row r="22" spans="1:9" ht="12.75">
      <c r="A22" s="76"/>
      <c r="B22" s="76"/>
      <c r="C22" s="78"/>
      <c r="D22" s="76"/>
      <c r="E22" s="76"/>
      <c r="F22" s="76"/>
      <c r="G22" s="78"/>
      <c r="H22" s="77"/>
      <c r="I22" s="77"/>
    </row>
    <row r="23" spans="1:9" ht="12.75">
      <c r="A23" s="76"/>
      <c r="B23" s="76"/>
      <c r="C23" s="78"/>
      <c r="D23" s="76"/>
      <c r="E23" s="76"/>
      <c r="F23" s="76"/>
      <c r="G23" s="78"/>
      <c r="H23" s="77"/>
      <c r="I23" s="77"/>
    </row>
    <row r="24" spans="1:9" ht="12.75">
      <c r="A24" s="76"/>
      <c r="B24" s="76"/>
      <c r="C24" s="78"/>
      <c r="D24" s="76"/>
      <c r="E24" s="76"/>
      <c r="F24" s="76"/>
      <c r="G24" s="78"/>
      <c r="H24" s="77"/>
      <c r="I24" s="77"/>
    </row>
    <row r="25" spans="1:9" ht="12.75">
      <c r="A25" s="76"/>
      <c r="B25" s="76"/>
      <c r="C25" s="78"/>
      <c r="D25" s="76"/>
      <c r="E25" s="76"/>
      <c r="F25" s="76"/>
      <c r="G25" s="78"/>
      <c r="H25" s="77"/>
      <c r="I25" s="77"/>
    </row>
    <row r="26" spans="1:9" ht="12.75">
      <c r="A26" s="76"/>
      <c r="B26" s="76"/>
      <c r="C26" s="78"/>
      <c r="D26" s="76"/>
      <c r="E26" s="76"/>
      <c r="F26" s="76"/>
      <c r="G26" s="78"/>
      <c r="H26" s="77"/>
      <c r="I26" s="77"/>
    </row>
    <row r="27" spans="1:9" ht="12.75">
      <c r="A27" s="76"/>
      <c r="B27" s="76"/>
      <c r="C27" s="78"/>
      <c r="D27" s="76"/>
      <c r="E27" s="76"/>
      <c r="F27" s="76"/>
      <c r="G27" s="78"/>
      <c r="H27" s="77"/>
      <c r="I27" s="77"/>
    </row>
    <row r="28" spans="1:9" ht="12.75">
      <c r="A28" s="76"/>
      <c r="B28" s="76"/>
      <c r="C28" s="76"/>
      <c r="D28" s="76"/>
      <c r="E28" s="76"/>
      <c r="F28" s="76"/>
      <c r="G28" s="76"/>
      <c r="H28" s="76"/>
      <c r="I28" s="77"/>
    </row>
    <row r="29" spans="1:9" ht="12.75">
      <c r="A29" s="76"/>
      <c r="B29" s="76"/>
      <c r="C29" s="76"/>
      <c r="D29" s="76"/>
      <c r="E29" s="76"/>
      <c r="F29" s="76"/>
      <c r="G29" s="76"/>
      <c r="H29" s="76"/>
      <c r="I29" s="76"/>
    </row>
    <row r="30" spans="1:9" ht="12.75">
      <c r="A30" s="76"/>
      <c r="B30" s="76"/>
      <c r="C30" s="76"/>
      <c r="D30" s="76"/>
      <c r="E30" s="76"/>
      <c r="F30" s="76"/>
      <c r="G30" s="76"/>
      <c r="H30" s="76"/>
      <c r="I30" s="76"/>
    </row>
    <row r="31" spans="1:9" ht="15">
      <c r="A31" s="79"/>
      <c r="B31" s="76"/>
      <c r="C31" s="76"/>
      <c r="D31" s="76"/>
      <c r="E31" s="76"/>
      <c r="F31" s="76"/>
      <c r="G31" s="76"/>
      <c r="H31" s="76"/>
      <c r="I31" s="76"/>
    </row>
    <row r="32" spans="1:9" ht="15">
      <c r="A32" s="79"/>
      <c r="B32" s="76"/>
      <c r="C32" s="76"/>
      <c r="D32" s="76"/>
      <c r="E32" s="76"/>
      <c r="F32" s="76"/>
      <c r="G32" s="76"/>
      <c r="H32" s="76"/>
      <c r="I32" s="76"/>
    </row>
    <row r="33" spans="1:9" ht="15">
      <c r="A33" s="75"/>
      <c r="B33" s="78"/>
      <c r="C33" s="78"/>
      <c r="D33" s="78"/>
      <c r="E33" s="78"/>
      <c r="F33" s="78"/>
      <c r="G33" s="78"/>
      <c r="H33" s="78"/>
      <c r="I33" s="76"/>
    </row>
    <row r="34" spans="1:9" ht="12.75">
      <c r="A34" s="76"/>
      <c r="B34" s="76"/>
      <c r="C34" s="76"/>
      <c r="D34" s="76"/>
      <c r="E34" s="76"/>
      <c r="F34" s="76"/>
      <c r="G34" s="76"/>
      <c r="H34" s="76"/>
      <c r="I34" s="78"/>
    </row>
    <row r="35" spans="1:9" ht="12.75">
      <c r="A35" s="76"/>
      <c r="B35" s="76"/>
      <c r="C35" s="76"/>
      <c r="D35" s="76"/>
      <c r="E35" s="76"/>
      <c r="F35" s="76"/>
      <c r="G35" s="76"/>
      <c r="H35" s="76"/>
      <c r="I35" s="76"/>
    </row>
    <row r="36" ht="12.75">
      <c r="I36" s="76"/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A2:H3"/>
    <mergeCell ref="A5:H5"/>
    <mergeCell ref="A13:H1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7.00390625" style="1" customWidth="1"/>
    <col min="2" max="2" width="22.00390625" style="1" customWidth="1"/>
    <col min="3" max="3" width="15.57421875" style="1" customWidth="1"/>
    <col min="4" max="4" width="15.28125" style="1" customWidth="1"/>
    <col min="5" max="5" width="16.00390625" style="1" customWidth="1"/>
    <col min="6" max="6" width="9.7109375" style="1" customWidth="1"/>
    <col min="7" max="7" width="9.140625" style="1" customWidth="1"/>
    <col min="8" max="8" width="11.8515625" style="1" bestFit="1" customWidth="1"/>
    <col min="9" max="16384" width="9.140625" style="1" customWidth="1"/>
  </cols>
  <sheetData>
    <row r="1" spans="1:2" ht="15">
      <c r="A1" s="2" t="s">
        <v>42</v>
      </c>
      <c r="B1" s="2"/>
    </row>
    <row r="2" spans="1:6" ht="14.25" customHeight="1">
      <c r="A2" s="154" t="s">
        <v>47</v>
      </c>
      <c r="B2" s="154"/>
      <c r="C2" s="154"/>
      <c r="D2" s="154"/>
      <c r="E2" s="154"/>
      <c r="F2" s="154"/>
    </row>
    <row r="3" spans="1:6" ht="23.25" customHeight="1">
      <c r="A3" s="154"/>
      <c r="B3" s="154"/>
      <c r="C3" s="154"/>
      <c r="D3" s="154"/>
      <c r="E3" s="154"/>
      <c r="F3" s="154"/>
    </row>
    <row r="4" spans="1:6" ht="15" customHeight="1">
      <c r="A4" s="154"/>
      <c r="B4" s="154"/>
      <c r="C4" s="154"/>
      <c r="D4" s="154"/>
      <c r="E4" s="154"/>
      <c r="F4" s="154"/>
    </row>
    <row r="5" ht="15.75" thickBot="1"/>
    <row r="6" spans="2:5" ht="15.75" thickBot="1">
      <c r="B6" s="14" t="s">
        <v>43</v>
      </c>
      <c r="C6" s="15"/>
      <c r="D6" s="15"/>
      <c r="E6" s="15"/>
    </row>
    <row r="7" spans="2:5" ht="35.25" customHeight="1" thickBot="1">
      <c r="B7" s="151" t="s">
        <v>44</v>
      </c>
      <c r="C7" s="10" t="s">
        <v>45</v>
      </c>
      <c r="D7" s="10" t="s">
        <v>34</v>
      </c>
      <c r="E7" s="10" t="s">
        <v>46</v>
      </c>
    </row>
    <row r="8" spans="2:5" ht="15.75" thickBot="1">
      <c r="B8" s="152"/>
      <c r="C8" s="10"/>
      <c r="D8" s="10"/>
      <c r="E8" s="10"/>
    </row>
    <row r="9" spans="2:9" ht="15.75" thickBot="1">
      <c r="B9" s="11" t="s">
        <v>48</v>
      </c>
      <c r="C9" s="4">
        <v>1714</v>
      </c>
      <c r="D9" s="5">
        <f>C9/$C$12</f>
        <v>0.15458152958152957</v>
      </c>
      <c r="E9" s="6">
        <v>12801</v>
      </c>
      <c r="F9" s="17"/>
      <c r="G9" s="36"/>
      <c r="H9" s="16"/>
      <c r="I9" s="17"/>
    </row>
    <row r="10" spans="2:9" ht="15.75" thickBot="1">
      <c r="B10" s="11" t="s">
        <v>49</v>
      </c>
      <c r="C10" s="4">
        <v>2445</v>
      </c>
      <c r="D10" s="5">
        <f>C10/$C$12</f>
        <v>0.22050865800865802</v>
      </c>
      <c r="E10" s="6">
        <v>12547</v>
      </c>
      <c r="F10" s="17"/>
      <c r="G10" s="16"/>
      <c r="H10" s="16"/>
      <c r="I10" s="17"/>
    </row>
    <row r="11" spans="2:9" ht="15.75" thickBot="1">
      <c r="B11" s="11" t="s">
        <v>50</v>
      </c>
      <c r="C11" s="4">
        <v>6929</v>
      </c>
      <c r="D11" s="5">
        <f>C11/$C$12</f>
        <v>0.6249098124098124</v>
      </c>
      <c r="E11" s="6">
        <v>12222</v>
      </c>
      <c r="F11" s="17"/>
      <c r="G11" s="16"/>
      <c r="H11" s="16"/>
      <c r="I11" s="17"/>
    </row>
    <row r="12" spans="2:8" ht="15.75" thickBot="1">
      <c r="B12" s="12" t="s">
        <v>33</v>
      </c>
      <c r="C12" s="7">
        <f>SUM(C9:C11)</f>
        <v>11088</v>
      </c>
      <c r="D12" s="8">
        <f>SUM(D9:D11)</f>
        <v>1</v>
      </c>
      <c r="E12" s="9" t="s">
        <v>6</v>
      </c>
      <c r="G12" s="16"/>
      <c r="H12" s="16"/>
    </row>
    <row r="13" spans="2:8" ht="15.75" thickBot="1">
      <c r="B13" s="13" t="s">
        <v>51</v>
      </c>
      <c r="C13" s="10"/>
      <c r="D13" s="10"/>
      <c r="E13" s="10"/>
      <c r="G13" s="16"/>
      <c r="H13" s="16"/>
    </row>
    <row r="14" spans="2:8" ht="35.25" customHeight="1" thickBot="1">
      <c r="B14" s="151" t="s">
        <v>52</v>
      </c>
      <c r="C14" s="10" t="s">
        <v>45</v>
      </c>
      <c r="D14" s="10" t="s">
        <v>34</v>
      </c>
      <c r="E14" s="10" t="s">
        <v>46</v>
      </c>
      <c r="G14" s="16"/>
      <c r="H14" s="16"/>
    </row>
    <row r="15" spans="2:8" ht="15.75" thickBot="1">
      <c r="B15" s="152"/>
      <c r="C15" s="10"/>
      <c r="D15" s="10"/>
      <c r="E15" s="10"/>
      <c r="G15" s="16"/>
      <c r="H15" s="16"/>
    </row>
    <row r="16" spans="2:9" ht="15.75" thickBot="1">
      <c r="B16" s="11" t="s">
        <v>48</v>
      </c>
      <c r="C16" s="4">
        <v>412</v>
      </c>
      <c r="D16" s="5">
        <f>C16/$C$19</f>
        <v>0.0903905221588416</v>
      </c>
      <c r="E16" s="6">
        <v>11146</v>
      </c>
      <c r="F16" s="17"/>
      <c r="G16" s="16"/>
      <c r="H16" s="16"/>
      <c r="I16" s="17"/>
    </row>
    <row r="17" spans="2:9" ht="15.75" thickBot="1">
      <c r="B17" s="11" t="s">
        <v>49</v>
      </c>
      <c r="C17" s="4">
        <v>914</v>
      </c>
      <c r="D17" s="5">
        <f>C17/$C$19</f>
        <v>0.20052654673102238</v>
      </c>
      <c r="E17" s="6">
        <v>10568</v>
      </c>
      <c r="F17" s="17"/>
      <c r="G17" s="16"/>
      <c r="H17" s="16"/>
      <c r="I17" s="17"/>
    </row>
    <row r="18" spans="2:9" ht="15.75" thickBot="1">
      <c r="B18" s="11" t="s">
        <v>50</v>
      </c>
      <c r="C18" s="4">
        <v>3232</v>
      </c>
      <c r="D18" s="5">
        <f>C18/$C$19</f>
        <v>0.709082931110136</v>
      </c>
      <c r="E18" s="6">
        <v>9986</v>
      </c>
      <c r="F18" s="17"/>
      <c r="G18" s="16"/>
      <c r="H18" s="16"/>
      <c r="I18" s="17"/>
    </row>
    <row r="19" spans="2:8" ht="15.75" thickBot="1">
      <c r="B19" s="12" t="s">
        <v>33</v>
      </c>
      <c r="C19" s="7">
        <f>SUM(C16:C18)</f>
        <v>4558</v>
      </c>
      <c r="D19" s="8">
        <f>SUM(D16:D18)</f>
        <v>1</v>
      </c>
      <c r="E19" s="9" t="s">
        <v>6</v>
      </c>
      <c r="G19" s="16"/>
      <c r="H19" s="16"/>
    </row>
    <row r="20" spans="2:8" ht="15.75" thickBot="1">
      <c r="B20" s="13" t="s">
        <v>51</v>
      </c>
      <c r="C20" s="10"/>
      <c r="D20" s="10"/>
      <c r="E20" s="10"/>
      <c r="G20" s="16"/>
      <c r="H20" s="16"/>
    </row>
    <row r="21" spans="2:8" ht="35.25" customHeight="1" thickBot="1">
      <c r="B21" s="153">
        <v>37257</v>
      </c>
      <c r="C21" s="10" t="s">
        <v>45</v>
      </c>
      <c r="D21" s="10" t="s">
        <v>34</v>
      </c>
      <c r="E21" s="10" t="s">
        <v>46</v>
      </c>
      <c r="G21" s="16"/>
      <c r="H21" s="16"/>
    </row>
    <row r="22" spans="2:8" ht="15.75" thickBot="1">
      <c r="B22" s="152"/>
      <c r="C22" s="10"/>
      <c r="D22" s="10"/>
      <c r="E22" s="10"/>
      <c r="G22" s="16"/>
      <c r="H22" s="16"/>
    </row>
    <row r="23" spans="2:9" ht="15.75" thickBot="1">
      <c r="B23" s="11" t="s">
        <v>48</v>
      </c>
      <c r="C23" s="4">
        <v>6272</v>
      </c>
      <c r="D23" s="5">
        <f>C23/$C$26</f>
        <v>0.09738676769715697</v>
      </c>
      <c r="E23" s="6">
        <v>11703</v>
      </c>
      <c r="F23" s="17"/>
      <c r="G23" s="16"/>
      <c r="H23" s="16"/>
      <c r="I23" s="17"/>
    </row>
    <row r="24" spans="2:9" ht="15.75" thickBot="1">
      <c r="B24" s="11" t="s">
        <v>49</v>
      </c>
      <c r="C24" s="4">
        <v>15859</v>
      </c>
      <c r="D24" s="5">
        <f>C24/$C$26</f>
        <v>0.24624629287455554</v>
      </c>
      <c r="E24" s="6">
        <v>11095</v>
      </c>
      <c r="F24" s="17"/>
      <c r="G24" s="16"/>
      <c r="H24" s="16"/>
      <c r="I24" s="17"/>
    </row>
    <row r="25" spans="2:9" ht="15.75" thickBot="1">
      <c r="B25" s="11" t="s">
        <v>50</v>
      </c>
      <c r="C25" s="4">
        <v>42272</v>
      </c>
      <c r="D25" s="5">
        <f>C25/$C$26</f>
        <v>0.6563669394282875</v>
      </c>
      <c r="E25" s="6">
        <v>10487</v>
      </c>
      <c r="F25" s="17"/>
      <c r="G25" s="16"/>
      <c r="H25" s="16"/>
      <c r="I25" s="17"/>
    </row>
    <row r="26" spans="2:8" ht="15.75" thickBot="1">
      <c r="B26" s="12" t="s">
        <v>33</v>
      </c>
      <c r="C26" s="7">
        <f>SUM(C23:C25)</f>
        <v>64403</v>
      </c>
      <c r="D26" s="8">
        <f>SUM(D23:D25)</f>
        <v>1</v>
      </c>
      <c r="E26" s="9" t="s">
        <v>6</v>
      </c>
      <c r="G26" s="16"/>
      <c r="H26" s="18"/>
    </row>
    <row r="27" ht="14.25" customHeight="1"/>
    <row r="28" ht="16.5" customHeight="1"/>
    <row r="29" ht="15" customHeight="1"/>
    <row r="30" ht="14.25" customHeight="1"/>
    <row r="31" ht="16.5" customHeight="1"/>
  </sheetData>
  <sheetProtection password="C73A" sheet="1" formatCells="0" formatColumns="0" formatRows="0" insertColumns="0" insertRows="0" insertHyperlinks="0" deleteColumns="0" deleteRows="0" sort="0" autoFilter="0" pivotTables="0"/>
  <mergeCells count="4">
    <mergeCell ref="B7:B8"/>
    <mergeCell ref="B14:B15"/>
    <mergeCell ref="B21:B22"/>
    <mergeCell ref="A2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29.7109375" style="3" customWidth="1"/>
    <col min="2" max="2" width="12.57421875" style="3" customWidth="1"/>
    <col min="3" max="3" width="14.57421875" style="3" customWidth="1"/>
    <col min="4" max="4" width="14.140625" style="3" customWidth="1"/>
    <col min="5" max="5" width="13.421875" style="3" customWidth="1"/>
    <col min="6" max="6" width="13.00390625" style="3" customWidth="1"/>
    <col min="7" max="8" width="9.140625" style="3" customWidth="1"/>
    <col min="9" max="9" width="11.57421875" style="3" bestFit="1" customWidth="1"/>
    <col min="10" max="10" width="9.57421875" style="3" bestFit="1" customWidth="1"/>
    <col min="11" max="16384" width="9.140625" style="3" customWidth="1"/>
  </cols>
  <sheetData>
    <row r="1" ht="15.75" thickBot="1">
      <c r="A1" s="2" t="s">
        <v>53</v>
      </c>
    </row>
    <row r="2" spans="1:6" ht="16.5" customHeight="1">
      <c r="A2" s="155" t="s">
        <v>56</v>
      </c>
      <c r="B2" s="156"/>
      <c r="C2" s="156"/>
      <c r="D2" s="156"/>
      <c r="E2" s="156"/>
      <c r="F2" s="157"/>
    </row>
    <row r="3" spans="1:6" ht="22.5" customHeight="1" thickBot="1">
      <c r="A3" s="158"/>
      <c r="B3" s="159"/>
      <c r="C3" s="159"/>
      <c r="D3" s="159"/>
      <c r="E3" s="159"/>
      <c r="F3" s="160"/>
    </row>
    <row r="4" ht="15.75" customHeight="1" thickBot="1"/>
    <row r="5" spans="1:6" ht="35.25" customHeight="1" thickBot="1">
      <c r="A5" s="116" t="s">
        <v>54</v>
      </c>
      <c r="B5" s="117" t="s">
        <v>55</v>
      </c>
      <c r="C5" s="118" t="s">
        <v>16</v>
      </c>
      <c r="D5" s="118" t="s">
        <v>17</v>
      </c>
      <c r="E5" s="118" t="s">
        <v>18</v>
      </c>
      <c r="F5" s="118" t="s">
        <v>33</v>
      </c>
    </row>
    <row r="6" spans="1:10" ht="15.75" thickBot="1">
      <c r="A6" s="19" t="s">
        <v>57</v>
      </c>
      <c r="B6" s="20">
        <v>43516</v>
      </c>
      <c r="C6" s="23">
        <v>2</v>
      </c>
      <c r="D6" s="23">
        <v>7</v>
      </c>
      <c r="E6" s="23">
        <v>85</v>
      </c>
      <c r="F6" s="10">
        <f aca="true" t="shared" si="0" ref="F6:F14">SUM(C6:E6)</f>
        <v>94</v>
      </c>
      <c r="H6" s="104"/>
      <c r="J6" s="22"/>
    </row>
    <row r="7" spans="1:10" ht="15.75" thickBot="1">
      <c r="A7" s="19" t="s">
        <v>58</v>
      </c>
      <c r="B7" s="20">
        <v>40548</v>
      </c>
      <c r="C7" s="23">
        <v>6</v>
      </c>
      <c r="D7" s="23">
        <v>1</v>
      </c>
      <c r="E7" s="23">
        <v>30</v>
      </c>
      <c r="F7" s="10">
        <f t="shared" si="0"/>
        <v>37</v>
      </c>
      <c r="H7" s="104"/>
      <c r="J7" s="22"/>
    </row>
    <row r="8" spans="1:10" ht="15.75" thickBot="1">
      <c r="A8" s="19" t="s">
        <v>59</v>
      </c>
      <c r="B8" s="20">
        <v>42240</v>
      </c>
      <c r="C8" s="23">
        <v>32</v>
      </c>
      <c r="D8" s="23">
        <v>14</v>
      </c>
      <c r="E8" s="23">
        <v>834</v>
      </c>
      <c r="F8" s="4">
        <f t="shared" si="0"/>
        <v>880</v>
      </c>
      <c r="H8" s="104"/>
      <c r="J8" s="22"/>
    </row>
    <row r="9" spans="1:10" ht="15.75" thickBot="1">
      <c r="A9" s="19" t="s">
        <v>60</v>
      </c>
      <c r="B9" s="20">
        <v>53084</v>
      </c>
      <c r="C9" s="23">
        <v>2</v>
      </c>
      <c r="D9" s="23">
        <v>0</v>
      </c>
      <c r="E9" s="23">
        <v>41</v>
      </c>
      <c r="F9" s="4">
        <f t="shared" si="0"/>
        <v>43</v>
      </c>
      <c r="H9" s="104"/>
      <c r="J9" s="22"/>
    </row>
    <row r="10" spans="1:10" ht="15.75" thickBot="1">
      <c r="A10" s="19" t="s">
        <v>61</v>
      </c>
      <c r="B10" s="20">
        <v>52759</v>
      </c>
      <c r="C10" s="23">
        <v>1</v>
      </c>
      <c r="D10" s="23">
        <v>1</v>
      </c>
      <c r="E10" s="23">
        <v>43</v>
      </c>
      <c r="F10" s="4">
        <f t="shared" si="0"/>
        <v>45</v>
      </c>
      <c r="H10" s="104"/>
      <c r="J10" s="22"/>
    </row>
    <row r="11" spans="1:10" ht="15.75" thickBot="1">
      <c r="A11" s="19" t="s">
        <v>62</v>
      </c>
      <c r="B11" s="20">
        <v>52630</v>
      </c>
      <c r="C11" s="23">
        <v>1</v>
      </c>
      <c r="D11" s="23">
        <v>0</v>
      </c>
      <c r="E11" s="23">
        <v>50</v>
      </c>
      <c r="F11" s="4">
        <f t="shared" si="0"/>
        <v>51</v>
      </c>
      <c r="H11" s="104"/>
      <c r="J11" s="22"/>
    </row>
    <row r="12" spans="1:10" ht="15.75" thickBot="1">
      <c r="A12" s="19" t="s">
        <v>63</v>
      </c>
      <c r="B12" s="20">
        <v>54116</v>
      </c>
      <c r="C12" s="23">
        <v>4</v>
      </c>
      <c r="D12" s="23">
        <v>0</v>
      </c>
      <c r="E12" s="23">
        <v>49</v>
      </c>
      <c r="F12" s="4">
        <f t="shared" si="0"/>
        <v>53</v>
      </c>
      <c r="H12" s="104"/>
      <c r="J12" s="22"/>
    </row>
    <row r="13" spans="1:10" ht="15.75" thickBot="1">
      <c r="A13" s="19" t="s">
        <v>64</v>
      </c>
      <c r="B13" s="20">
        <v>54987</v>
      </c>
      <c r="C13" s="23">
        <v>1</v>
      </c>
      <c r="D13" s="23">
        <v>0</v>
      </c>
      <c r="E13" s="23">
        <v>77</v>
      </c>
      <c r="F13" s="4">
        <f t="shared" si="0"/>
        <v>78</v>
      </c>
      <c r="H13" s="104"/>
      <c r="J13" s="22"/>
    </row>
    <row r="14" spans="1:10" ht="15.75" thickBot="1">
      <c r="A14" s="19" t="s">
        <v>65</v>
      </c>
      <c r="B14" s="20">
        <v>57992</v>
      </c>
      <c r="C14" s="23">
        <v>2</v>
      </c>
      <c r="D14" s="23">
        <v>0</v>
      </c>
      <c r="E14" s="23">
        <v>49</v>
      </c>
      <c r="F14" s="4">
        <f t="shared" si="0"/>
        <v>51</v>
      </c>
      <c r="H14" s="104"/>
      <c r="J14" s="22"/>
    </row>
    <row r="15" spans="1:6" ht="15.75" thickBot="1">
      <c r="A15" s="12" t="s">
        <v>66</v>
      </c>
      <c r="B15" s="21"/>
      <c r="C15" s="9">
        <f>SUM(C6:C14)</f>
        <v>51</v>
      </c>
      <c r="D15" s="9">
        <f>SUM(D6:D14)</f>
        <v>23</v>
      </c>
      <c r="E15" s="7">
        <f>SUM(E6:E14)</f>
        <v>1258</v>
      </c>
      <c r="F15" s="7">
        <f>SUM(F6:F14)</f>
        <v>1332</v>
      </c>
    </row>
    <row r="16" ht="12.75" customHeight="1"/>
    <row r="17" ht="12.75" customHeight="1"/>
    <row r="18" ht="12.75" customHeight="1"/>
    <row r="19" ht="24" customHeight="1"/>
  </sheetData>
  <sheetProtection password="C73A" sheet="1" formatCells="0" formatColumns="0" formatRows="0" insertColumns="0" insertRows="0" insertHyperlinks="0" deleteColumns="0" deleteRows="0" sort="0" autoFilter="0" pivotTables="0"/>
  <mergeCells count="1">
    <mergeCell ref="A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9.00390625" style="37" customWidth="1"/>
    <col min="2" max="2" width="9.28125" style="37" customWidth="1"/>
    <col min="3" max="3" width="10.421875" style="37" customWidth="1"/>
    <col min="4" max="4" width="11.140625" style="37" customWidth="1"/>
    <col min="5" max="5" width="11.00390625" style="37" customWidth="1"/>
    <col min="6" max="6" width="9.8515625" style="37" customWidth="1"/>
    <col min="7" max="7" width="10.28125" style="37" customWidth="1"/>
    <col min="8" max="8" width="12.8515625" style="37" customWidth="1"/>
    <col min="9" max="9" width="11.140625" style="37" customWidth="1"/>
    <col min="10" max="10" width="8.140625" style="37" customWidth="1"/>
    <col min="11" max="11" width="9.140625" style="37" customWidth="1"/>
    <col min="12" max="12" width="8.28125" style="37" customWidth="1"/>
    <col min="13" max="16384" width="9.140625" style="37" customWidth="1"/>
  </cols>
  <sheetData>
    <row r="1" ht="21.75" customHeight="1">
      <c r="A1" s="2" t="s">
        <v>67</v>
      </c>
    </row>
    <row r="2" ht="13.5" thickBot="1"/>
    <row r="3" spans="1:4" ht="43.5" customHeight="1" thickBot="1">
      <c r="A3" s="165" t="s">
        <v>72</v>
      </c>
      <c r="B3" s="166"/>
      <c r="C3" s="166"/>
      <c r="D3" s="167"/>
    </row>
    <row r="4" spans="1:11" ht="19.5" customHeight="1">
      <c r="A4" s="163" t="s">
        <v>68</v>
      </c>
      <c r="B4" s="161" t="s">
        <v>69</v>
      </c>
      <c r="C4" s="161"/>
      <c r="D4" s="162"/>
      <c r="J4" s="38"/>
      <c r="K4" s="38"/>
    </row>
    <row r="5" spans="1:4" ht="15" customHeight="1">
      <c r="A5" s="164"/>
      <c r="B5" s="27" t="s">
        <v>70</v>
      </c>
      <c r="C5" s="27" t="s">
        <v>71</v>
      </c>
      <c r="D5" s="106" t="s">
        <v>33</v>
      </c>
    </row>
    <row r="6" spans="1:4" ht="15">
      <c r="A6" s="81">
        <v>0</v>
      </c>
      <c r="B6" s="82">
        <v>1</v>
      </c>
      <c r="C6" s="82">
        <v>2</v>
      </c>
      <c r="D6" s="83">
        <v>3</v>
      </c>
    </row>
    <row r="7" spans="1:4" ht="16.5" customHeight="1">
      <c r="A7" s="80" t="s">
        <v>73</v>
      </c>
      <c r="B7" s="84">
        <v>461</v>
      </c>
      <c r="C7" s="84">
        <v>38</v>
      </c>
      <c r="D7" s="107">
        <f>SUM(B7:C7)</f>
        <v>499</v>
      </c>
    </row>
    <row r="8" spans="1:4" ht="15.75" customHeight="1">
      <c r="A8" s="80" t="s">
        <v>74</v>
      </c>
      <c r="B8" s="84">
        <v>51</v>
      </c>
      <c r="C8" s="84">
        <v>31</v>
      </c>
      <c r="D8" s="108">
        <f>SUM(B8:C8)</f>
        <v>82</v>
      </c>
    </row>
    <row r="9" spans="1:4" ht="16.5" customHeight="1">
      <c r="A9" s="80" t="s">
        <v>75</v>
      </c>
      <c r="B9" s="84">
        <v>800</v>
      </c>
      <c r="C9" s="84">
        <v>553</v>
      </c>
      <c r="D9" s="107">
        <f>SUM(B9:C9)</f>
        <v>1353</v>
      </c>
    </row>
    <row r="10" spans="1:4" ht="18" customHeight="1" thickBot="1">
      <c r="A10" s="85" t="s">
        <v>76</v>
      </c>
      <c r="B10" s="86">
        <f>SUM(B7:B9)</f>
        <v>1312</v>
      </c>
      <c r="C10" s="86">
        <f>SUM(C7:C9)</f>
        <v>622</v>
      </c>
      <c r="D10" s="109">
        <f>SUM(B10:C10)</f>
        <v>1934</v>
      </c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B4:D4"/>
    <mergeCell ref="A4:A5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32.57421875" style="37" customWidth="1"/>
    <col min="2" max="2" width="11.8515625" style="37" customWidth="1"/>
    <col min="3" max="3" width="12.57421875" style="37" customWidth="1"/>
    <col min="4" max="4" width="12.140625" style="37" customWidth="1"/>
    <col min="5" max="5" width="9.8515625" style="37" customWidth="1"/>
    <col min="6" max="6" width="10.28125" style="37" customWidth="1"/>
    <col min="7" max="7" width="12.8515625" style="37" customWidth="1"/>
    <col min="8" max="8" width="11.140625" style="37" customWidth="1"/>
    <col min="9" max="9" width="8.140625" style="37" customWidth="1"/>
    <col min="10" max="10" width="9.140625" style="37" customWidth="1"/>
    <col min="11" max="11" width="8.28125" style="37" customWidth="1"/>
    <col min="12" max="16384" width="9.140625" style="37" customWidth="1"/>
  </cols>
  <sheetData>
    <row r="1" ht="20.25" customHeight="1">
      <c r="A1" s="80" t="s">
        <v>77</v>
      </c>
    </row>
    <row r="2" ht="20.25" customHeight="1" thickBot="1"/>
    <row r="3" spans="1:4" ht="35.25" customHeight="1">
      <c r="A3" s="165" t="s">
        <v>80</v>
      </c>
      <c r="B3" s="166"/>
      <c r="C3" s="166"/>
      <c r="D3" s="167"/>
    </row>
    <row r="4" spans="1:4" ht="23.25" customHeight="1">
      <c r="A4" s="164" t="s">
        <v>78</v>
      </c>
      <c r="B4" s="168" t="s">
        <v>79</v>
      </c>
      <c r="C4" s="168"/>
      <c r="D4" s="169"/>
    </row>
    <row r="5" spans="1:4" ht="15">
      <c r="A5" s="164"/>
      <c r="B5" s="27" t="s">
        <v>70</v>
      </c>
      <c r="C5" s="27" t="s">
        <v>71</v>
      </c>
      <c r="D5" s="106" t="s">
        <v>33</v>
      </c>
    </row>
    <row r="6" spans="1:4" ht="15" customHeight="1">
      <c r="A6" s="81">
        <v>0</v>
      </c>
      <c r="B6" s="82">
        <v>1</v>
      </c>
      <c r="C6" s="82">
        <v>2</v>
      </c>
      <c r="D6" s="83">
        <v>3</v>
      </c>
    </row>
    <row r="7" spans="1:4" ht="15">
      <c r="A7" s="80" t="s">
        <v>73</v>
      </c>
      <c r="B7" s="84">
        <v>429</v>
      </c>
      <c r="C7" s="84">
        <v>10</v>
      </c>
      <c r="D7" s="107">
        <f>SUM(B7:C7)</f>
        <v>439</v>
      </c>
    </row>
    <row r="8" spans="1:4" ht="15">
      <c r="A8" s="80" t="s">
        <v>81</v>
      </c>
      <c r="B8" s="84">
        <v>158</v>
      </c>
      <c r="C8" s="84">
        <v>52</v>
      </c>
      <c r="D8" s="108">
        <f>SUM(B8:C8)</f>
        <v>210</v>
      </c>
    </row>
    <row r="9" spans="1:4" ht="15">
      <c r="A9" s="80" t="s">
        <v>82</v>
      </c>
      <c r="B9" s="84">
        <v>711</v>
      </c>
      <c r="C9" s="84">
        <v>260</v>
      </c>
      <c r="D9" s="107">
        <f>SUM(B9:C9)</f>
        <v>971</v>
      </c>
    </row>
    <row r="10" spans="1:4" ht="15.75" thickBot="1">
      <c r="A10" s="85" t="s">
        <v>33</v>
      </c>
      <c r="B10" s="86">
        <f>SUM(B7:B9)</f>
        <v>1298</v>
      </c>
      <c r="C10" s="86">
        <f>SUM(C7:C9)</f>
        <v>322</v>
      </c>
      <c r="D10" s="109">
        <f>SUM(B10:C10)</f>
        <v>1620</v>
      </c>
    </row>
    <row r="11" spans="1:4" ht="15">
      <c r="A11" s="105"/>
      <c r="B11" s="105"/>
      <c r="C11" s="105"/>
      <c r="D11" s="105"/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A4:A5"/>
    <mergeCell ref="B4:D4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1"/>
  <sheetViews>
    <sheetView tabSelected="1" zoomScalePageLayoutView="0" workbookViewId="0" topLeftCell="A1">
      <selection activeCell="G20" sqref="G20"/>
    </sheetView>
  </sheetViews>
  <sheetFormatPr defaultColWidth="9.140625" defaultRowHeight="12.75"/>
  <cols>
    <col min="1" max="1" width="15.8515625" style="24" customWidth="1"/>
    <col min="2" max="2" width="33.140625" style="24" customWidth="1"/>
    <col min="3" max="3" width="36.421875" style="24" customWidth="1"/>
    <col min="4" max="10" width="9.140625" style="24" customWidth="1"/>
    <col min="11" max="11" width="7.8515625" style="24" customWidth="1"/>
    <col min="12" max="12" width="8.140625" style="24" customWidth="1"/>
    <col min="13" max="238" width="9.140625" style="24" customWidth="1"/>
    <col min="239" max="239" width="15.8515625" style="24" customWidth="1"/>
    <col min="240" max="240" width="29.00390625" style="24" customWidth="1"/>
    <col min="241" max="241" width="36.421875" style="24" customWidth="1"/>
    <col min="242" max="16384" width="9.140625" style="24" customWidth="1"/>
  </cols>
  <sheetData>
    <row r="1" ht="15">
      <c r="A1" s="2" t="s">
        <v>83</v>
      </c>
    </row>
    <row r="2" ht="15">
      <c r="C2" s="25"/>
    </row>
    <row r="3" spans="1:3" ht="18">
      <c r="A3" s="119" t="s">
        <v>84</v>
      </c>
      <c r="B3" s="119"/>
      <c r="C3" s="119"/>
    </row>
    <row r="4" spans="2:3" ht="15.75" thickBot="1">
      <c r="B4" s="26"/>
      <c r="C4" s="26"/>
    </row>
    <row r="5" spans="1:3" ht="30.75" thickBot="1">
      <c r="A5" s="31" t="s">
        <v>85</v>
      </c>
      <c r="B5" s="32" t="s">
        <v>86</v>
      </c>
      <c r="C5" s="33" t="s">
        <v>87</v>
      </c>
    </row>
    <row r="6" spans="1:256" ht="15">
      <c r="A6" s="30">
        <v>2006</v>
      </c>
      <c r="B6" s="101">
        <v>0.0048</v>
      </c>
      <c r="C6" s="101">
        <v>0.0218</v>
      </c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56" ht="15">
      <c r="A7" s="27">
        <v>2007</v>
      </c>
      <c r="B7" s="102">
        <v>0.0064</v>
      </c>
      <c r="C7" s="102">
        <v>0.0104</v>
      </c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56" ht="15">
      <c r="A8" s="27">
        <v>2008</v>
      </c>
      <c r="B8" s="102">
        <v>0.13</v>
      </c>
      <c r="C8" s="100">
        <v>0.0765</v>
      </c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ht="15">
      <c r="A9" s="27">
        <v>2009</v>
      </c>
      <c r="B9" s="100">
        <v>0.035</v>
      </c>
      <c r="C9" s="100">
        <v>0.0202</v>
      </c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256" ht="15">
      <c r="A10" s="27">
        <v>2010</v>
      </c>
      <c r="B10" s="102">
        <v>0.003</v>
      </c>
      <c r="C10" s="102">
        <v>0.011</v>
      </c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56" ht="15">
      <c r="A11" s="27">
        <v>2011</v>
      </c>
      <c r="B11" s="102">
        <v>0.0075</v>
      </c>
      <c r="C11" s="103">
        <v>0.021</v>
      </c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:256" ht="15">
      <c r="A12" s="27">
        <v>2012</v>
      </c>
      <c r="B12" s="100">
        <v>0.0031</v>
      </c>
      <c r="C12" s="100">
        <v>0.014</v>
      </c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1:256" ht="19.5" customHeight="1">
      <c r="A13" s="27">
        <v>2013</v>
      </c>
      <c r="B13" s="100">
        <v>0.0115</v>
      </c>
      <c r="C13" s="100">
        <v>0.0075</v>
      </c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ht="35.25" customHeight="1">
      <c r="A14" s="27">
        <v>2014</v>
      </c>
      <c r="B14" s="170" t="s">
        <v>88</v>
      </c>
      <c r="C14" s="170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ht="33" customHeight="1">
      <c r="A15" s="27">
        <v>2015</v>
      </c>
      <c r="B15" s="170" t="s">
        <v>89</v>
      </c>
      <c r="C15" s="170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</row>
    <row r="16" spans="1:256" ht="32.25" customHeight="1">
      <c r="A16" s="29">
        <v>2016</v>
      </c>
      <c r="B16" s="170" t="s">
        <v>90</v>
      </c>
      <c r="C16" s="170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</row>
    <row r="17" spans="1:256" ht="15">
      <c r="A17" s="27">
        <v>2017</v>
      </c>
      <c r="B17" s="100">
        <v>0.0082</v>
      </c>
      <c r="C17" s="100">
        <v>0.0076</v>
      </c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pans="1:256" ht="15">
      <c r="A18" s="27">
        <v>2018</v>
      </c>
      <c r="B18" s="100">
        <v>0.0169</v>
      </c>
      <c r="C18" s="100">
        <v>0.018</v>
      </c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56" ht="15">
      <c r="A19" s="27">
        <v>2019</v>
      </c>
      <c r="B19" s="100">
        <v>0.007</v>
      </c>
      <c r="C19" s="100">
        <v>0.004</v>
      </c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</row>
    <row r="20" spans="1:3" ht="56.25" customHeight="1">
      <c r="A20" s="27">
        <v>2020</v>
      </c>
      <c r="B20" s="34" t="s">
        <v>91</v>
      </c>
      <c r="C20" s="35">
        <v>0.006</v>
      </c>
    </row>
    <row r="21" spans="1:3" ht="15">
      <c r="A21" s="27">
        <v>2021</v>
      </c>
      <c r="B21" s="35">
        <v>0.012</v>
      </c>
      <c r="C21" s="35">
        <v>0.012</v>
      </c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B14:C14"/>
    <mergeCell ref="B15:C15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Makfire Haskaj</cp:lastModifiedBy>
  <cp:lastPrinted>2021-11-18T12:01:12Z</cp:lastPrinted>
  <dcterms:created xsi:type="dcterms:W3CDTF">2013-03-22T11:33:30Z</dcterms:created>
  <dcterms:modified xsi:type="dcterms:W3CDTF">2021-11-19T13:28:47Z</dcterms:modified>
  <cp:category/>
  <cp:version/>
  <cp:contentType/>
  <cp:contentStatus/>
</cp:coreProperties>
</file>