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185" windowWidth="8535" windowHeight="1185" firstSheet="5" activeTab="8"/>
  </bookViews>
  <sheets>
    <sheet name="përfitues të pensionit" sheetId="1" r:id="rId1"/>
    <sheet name="përfitues sipas grupeve mbi pag" sheetId="2" r:id="rId2"/>
    <sheet name="pen.më të ulëta" sheetId="3" r:id="rId3"/>
    <sheet name="pensione maksimale" sheetId="4" r:id="rId4"/>
    <sheet name="përfitues të rinj" sheetId="5" r:id="rId5"/>
    <sheet name="përfitues të ndjerë " sheetId="6" r:id="rId6"/>
    <sheet name="lëvizja e % për harmonizim" sheetId="7" r:id="rId7"/>
    <sheet name="përfituesit që pagu. anëtar." sheetId="8" r:id="rId8"/>
    <sheet name="mjete të paguara për fond soli.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<sst xmlns="http://schemas.openxmlformats.org/spreadsheetml/2006/main" count="175" uniqueCount="129">
  <si>
    <t>Семејна пензија</t>
  </si>
  <si>
    <t>Инвалидска пензија</t>
  </si>
  <si>
    <t>Старосна Пензија</t>
  </si>
  <si>
    <t>Воена Пензија</t>
  </si>
  <si>
    <t>Мин.земјод.пензија</t>
  </si>
  <si>
    <t>ВК</t>
  </si>
  <si>
    <t xml:space="preserve">       -</t>
  </si>
  <si>
    <t>9.280.860.00</t>
  </si>
  <si>
    <t>9.318.060.00</t>
  </si>
  <si>
    <t>9.351.090.00</t>
  </si>
  <si>
    <t>9.303.570.00</t>
  </si>
  <si>
    <t>9.293.400.00</t>
  </si>
  <si>
    <t>9.343.110.00</t>
  </si>
  <si>
    <t>9.327.150.00</t>
  </si>
  <si>
    <t>9.400.230.00</t>
  </si>
  <si>
    <t>9.342.540.00</t>
  </si>
  <si>
    <t>9.355.020.00</t>
  </si>
  <si>
    <t>9.377.730.00</t>
  </si>
  <si>
    <t>102.692.760.00</t>
  </si>
  <si>
    <t>Tabela nr.1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</si>
  <si>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</si>
  <si>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</si>
  <si>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</si>
  <si>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</si>
  <si>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</si>
  <si>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 xml:space="preserve">  Të dhëna për gjendjen e numrit të përfituesve të pensionit për muajin nëntor të vitit 2021</t>
  </si>
  <si>
    <t xml:space="preserve">       Gjendja e përfituesve të pensionit nga pensioni i paguar sipas llojit, sipas të drejtës së arritur dhe pensionit mesatar për muajin nëntor të vitit 2021</t>
  </si>
  <si>
    <t>Nëntor 2021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</si>
  <si>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</si>
  <si>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</si>
  <si>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</si>
  <si>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</si>
  <si>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</si>
  <si>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</si>
  <si>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Pensioni mesatar</t>
  </si>
  <si>
    <t>Gjithsej mesatarja e pensionit të paguar për muajin nëntor të vitit 2021</t>
  </si>
  <si>
    <t>Grafikoni 1.</t>
  </si>
  <si>
    <t>Struktura e pensionistëve sipas shumës së pensionit për muajin nëntor të vitit 2021</t>
  </si>
  <si>
    <t>Tabela nr. 2</t>
  </si>
  <si>
    <t>Shuma në denarë</t>
  </si>
  <si>
    <t>Deri (11.000,00)</t>
  </si>
  <si>
    <t xml:space="preserve"> (Prej 11.001,00-14.000,00)</t>
  </si>
  <si>
    <t xml:space="preserve"> Prej (14.001,00- 18.000,00)</t>
  </si>
  <si>
    <t>Mbi (18.001,00)</t>
  </si>
  <si>
    <t xml:space="preserve">Gjithsej </t>
  </si>
  <si>
    <t>P.Familjar</t>
  </si>
  <si>
    <t>P.Invalidor</t>
  </si>
  <si>
    <t>P.Pleqërie</t>
  </si>
  <si>
    <t>P.Ushtarak</t>
  </si>
  <si>
    <t>P.Bujqësor</t>
  </si>
  <si>
    <t xml:space="preserve">Gjithsej  </t>
  </si>
  <si>
    <t xml:space="preserve">Struktura </t>
  </si>
  <si>
    <t xml:space="preserve">                 Grafikoni nr.2.  Struktura e pensionistëve sipas grupeve mbi pagesat për muajin nëntor të vitit 2021</t>
  </si>
  <si>
    <t>Gjendja e përfituesve të pensionit sipas grupeve mbi pagesat për muajin nëntor të vitit 2021</t>
  </si>
  <si>
    <t>Tabela nr.3</t>
  </si>
  <si>
    <t xml:space="preserve">E drejta e realizuar deri  </t>
  </si>
  <si>
    <t xml:space="preserve">31-12-1996 </t>
  </si>
  <si>
    <t>Numri</t>
  </si>
  <si>
    <t>Struktura</t>
  </si>
  <si>
    <t>Shuma</t>
  </si>
  <si>
    <t xml:space="preserve">E drejtë e realizuar prej </t>
  </si>
  <si>
    <t xml:space="preserve"> 01.01.1997 </t>
  </si>
  <si>
    <t>Grupi  I</t>
  </si>
  <si>
    <t>Grupi II</t>
  </si>
  <si>
    <t>Grupi III</t>
  </si>
  <si>
    <t>Numri i përfituesve  të pensioneve më të ulëta sipas grupeve të shumave për muajin nëntor  të vitit 2021</t>
  </si>
  <si>
    <t xml:space="preserve">E drejta e realizuar               </t>
  </si>
  <si>
    <t>Denarë</t>
  </si>
  <si>
    <t>Gjithsej</t>
  </si>
  <si>
    <t>Tabela nr. 4</t>
  </si>
  <si>
    <t>Numri i përfituesve të shumës më të lartë të pensionit sipas llojit për muajin nëntor të vitit 2021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</si>
  <si>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</si>
  <si>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</si>
  <si>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</si>
  <si>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</si>
  <si>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</si>
  <si>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</si>
  <si>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 01.01.2019</t>
  </si>
  <si>
    <t>E drejta e realizuar prej 01.01.2020</t>
  </si>
  <si>
    <t>E drejta e realizuar prej 01.01.2021</t>
  </si>
  <si>
    <t>GJ I TH S E J</t>
  </si>
  <si>
    <t>Tabela nr.5</t>
  </si>
  <si>
    <t>Përfitues të rinj sipas llojit të pensionit</t>
  </si>
  <si>
    <t>Pensionistë të rinj</t>
  </si>
  <si>
    <t>Burra</t>
  </si>
  <si>
    <t>Gra</t>
  </si>
  <si>
    <t xml:space="preserve">Gjendja e përfituesve të rinj të pensionit për muajin nëntor të vitit 2021 </t>
  </si>
  <si>
    <t xml:space="preserve">Pensione familjare </t>
  </si>
  <si>
    <t xml:space="preserve">Pensione pleqërie </t>
  </si>
  <si>
    <t xml:space="preserve">Pensione invalidore </t>
  </si>
  <si>
    <t>Tabela nr.6</t>
  </si>
  <si>
    <t>Përfitues të ndjerë sipas llojit të pensionit</t>
  </si>
  <si>
    <t xml:space="preserve">Pensionistë të ndjerë </t>
  </si>
  <si>
    <t xml:space="preserve">Gjendja e përfituesve të ndjerë të pensionit për muajin nëntor të vitit 2021 </t>
  </si>
  <si>
    <t>Tabela nr.7</t>
  </si>
  <si>
    <t xml:space="preserve">    Lëvizja e përqindjes për harmonizimin e pensioneve sipas viteve 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</si>
  <si>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</si>
  <si>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</si>
  <si>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</si>
  <si>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</si>
  <si>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</si>
  <si>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</si>
  <si>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</si>
  <si>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Tabela nr.8</t>
  </si>
  <si>
    <t xml:space="preserve">Numri i përfituesve të cilët paguajnë anëtarësim dhe mjete të paguara në llogari të Lidhjes së shoqatave të pensionistëve për periudhën janar - nëntor të vitit 2021  </t>
  </si>
  <si>
    <t>N.Ren</t>
  </si>
  <si>
    <t xml:space="preserve">Muaji </t>
  </si>
  <si>
    <t xml:space="preserve">Numri i përfituesve të pensionit prej të cilëve realizohet mbajtje </t>
  </si>
  <si>
    <t>Anëtarësim</t>
  </si>
  <si>
    <t xml:space="preserve">Mjete të paguara Lidhjes së shoqatave të pensionistëve </t>
  </si>
  <si>
    <t xml:space="preserve">Janar </t>
  </si>
  <si>
    <t xml:space="preserve">Shkurt </t>
  </si>
  <si>
    <t xml:space="preserve">Mars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</si>
  <si>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</si>
  <si>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</si>
  <si>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</si>
  <si>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</si>
  <si>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</si>
  <si>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</si>
  <si>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</si>
  <si>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>Nëntor</t>
  </si>
  <si>
    <t>Tabela nr.9</t>
  </si>
  <si>
    <t xml:space="preserve"> Mjete të paguara nga fondi solidar për periudhën janar - nëntor të vitit 2021</t>
  </si>
  <si>
    <t>Mjete të paguara nga fondi solidar (denarë)</t>
  </si>
  <si>
    <t>Numri i kërkesave të paguara për përfituesit e ndjerë</t>
  </si>
  <si>
    <t>Janar</t>
  </si>
  <si>
    <t>Prill</t>
  </si>
  <si>
    <t xml:space="preserve">Nëntor </t>
  </si>
  <si>
    <t xml:space="preserve">Gjithsej: </t>
  </si>
</sst>
</file>

<file path=xl/styles.xml><?xml version="1.0" encoding="utf-8"?>
<styleSheet xmlns="http://schemas.openxmlformats.org/spreadsheetml/2006/main">
  <numFmts count="4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  <numFmt numFmtId="198" formatCode="#,##0.000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b/>
      <sz val="11"/>
      <name val="StobiSerif Regular"/>
      <family val="3"/>
    </font>
    <font>
      <sz val="9"/>
      <name val="Arial"/>
      <family val="2"/>
    </font>
    <font>
      <b/>
      <sz val="8"/>
      <name val="Arial"/>
      <family val="2"/>
    </font>
    <font>
      <b/>
      <sz val="9"/>
      <name val="StobiSans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10"/>
      <name val="Arial"/>
      <family val="2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sz val="10"/>
      <color indexed="10"/>
      <name val="StobiSerif Regular"/>
      <family val="3"/>
    </font>
    <font>
      <b/>
      <sz val="10"/>
      <color indexed="8"/>
      <name val="StobiSerif Regular"/>
      <family val="3"/>
    </font>
    <font>
      <sz val="10"/>
      <color indexed="8"/>
      <name val="StobiSerif Regular"/>
      <family val="3"/>
    </font>
    <font>
      <sz val="10"/>
      <color indexed="62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  <font>
      <sz val="10"/>
      <color rgb="FFFF0000"/>
      <name val="StobiSerif Regular"/>
      <family val="3"/>
    </font>
    <font>
      <b/>
      <sz val="10"/>
      <color rgb="FF000000"/>
      <name val="StobiSerif Regular"/>
      <family val="3"/>
    </font>
    <font>
      <sz val="10"/>
      <color rgb="FF000000"/>
      <name val="StobiSerif Regular"/>
      <family val="3"/>
    </font>
    <font>
      <sz val="10"/>
      <color rgb="FF17365D"/>
      <name val="StobiSerif Regular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3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justify" vertical="center"/>
    </xf>
    <xf numFmtId="10" fontId="5" fillId="0" borderId="15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58" applyFont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36" borderId="10" xfId="0" applyFont="1" applyFill="1" applyBorder="1" applyAlignment="1">
      <alignment/>
    </xf>
    <xf numFmtId="3" fontId="6" fillId="37" borderId="15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180" fontId="6" fillId="0" borderId="17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/>
    </xf>
    <xf numFmtId="180" fontId="6" fillId="36" borderId="17" xfId="42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3" fillId="38" borderId="18" xfId="0" applyNumberFormat="1" applyFont="1" applyFill="1" applyBorder="1" applyAlignment="1">
      <alignment/>
    </xf>
    <xf numFmtId="180" fontId="3" fillId="38" borderId="19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4" fontId="3" fillId="36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3" fontId="6" fillId="0" borderId="15" xfId="42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0" xfId="58" applyFont="1">
      <alignment/>
      <protection/>
    </xf>
    <xf numFmtId="180" fontId="0" fillId="0" borderId="0" xfId="58" applyNumberFormat="1" applyFont="1">
      <alignment/>
      <protection/>
    </xf>
    <xf numFmtId="0" fontId="3" fillId="0" borderId="15" xfId="0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0" fontId="58" fillId="0" borderId="0" xfId="58" applyFont="1" applyFill="1" applyBorder="1">
      <alignment/>
      <protection/>
    </xf>
    <xf numFmtId="0" fontId="57" fillId="0" borderId="0" xfId="58" applyFont="1" applyFill="1" applyBorder="1">
      <alignment/>
      <protection/>
    </xf>
    <xf numFmtId="2" fontId="57" fillId="0" borderId="0" xfId="58" applyNumberFormat="1" applyFont="1" applyFill="1" applyBorder="1">
      <alignment/>
      <protection/>
    </xf>
    <xf numFmtId="10" fontId="57" fillId="0" borderId="0" xfId="58" applyNumberFormat="1" applyFont="1" applyFill="1" applyBorder="1">
      <alignment/>
      <protection/>
    </xf>
    <xf numFmtId="0" fontId="59" fillId="0" borderId="0" xfId="58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0" fontId="3" fillId="35" borderId="21" xfId="0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5" fillId="38" borderId="22" xfId="58" applyFont="1" applyFill="1" applyBorder="1" applyAlignment="1">
      <alignment horizontal="center" vertical="center" wrapText="1"/>
      <protection/>
    </xf>
    <xf numFmtId="0" fontId="5" fillId="38" borderId="23" xfId="58" applyFont="1" applyFill="1" applyBorder="1" applyAlignment="1">
      <alignment horizontal="center" vertical="center" wrapText="1"/>
      <protection/>
    </xf>
    <xf numFmtId="3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171" fontId="6" fillId="0" borderId="17" xfId="44" applyFont="1" applyBorder="1" applyAlignment="1">
      <alignment/>
    </xf>
    <xf numFmtId="3" fontId="6" fillId="36" borderId="15" xfId="0" applyNumberFormat="1" applyFont="1" applyFill="1" applyBorder="1" applyAlignment="1">
      <alignment horizontal="center"/>
    </xf>
    <xf numFmtId="3" fontId="6" fillId="36" borderId="15" xfId="0" applyNumberFormat="1" applyFont="1" applyFill="1" applyBorder="1" applyAlignment="1">
      <alignment horizontal="right"/>
    </xf>
    <xf numFmtId="171" fontId="6" fillId="36" borderId="17" xfId="44" applyFont="1" applyFill="1" applyBorder="1" applyAlignment="1">
      <alignment/>
    </xf>
    <xf numFmtId="0" fontId="7" fillId="38" borderId="21" xfId="0" applyFont="1" applyFill="1" applyBorder="1" applyAlignment="1">
      <alignment/>
    </xf>
    <xf numFmtId="3" fontId="3" fillId="38" borderId="18" xfId="58" applyNumberFormat="1" applyFont="1" applyFill="1" applyBorder="1" applyAlignment="1">
      <alignment horizontal="center"/>
      <protection/>
    </xf>
    <xf numFmtId="3" fontId="3" fillId="38" borderId="18" xfId="58" applyNumberFormat="1" applyFont="1" applyFill="1" applyBorder="1" applyAlignment="1">
      <alignment/>
      <protection/>
    </xf>
    <xf numFmtId="171" fontId="3" fillId="38" borderId="19" xfId="44" applyFont="1" applyFill="1" applyBorder="1" applyAlignment="1">
      <alignment/>
    </xf>
    <xf numFmtId="10" fontId="10" fillId="0" borderId="15" xfId="0" applyNumberFormat="1" applyFont="1" applyBorder="1" applyAlignment="1">
      <alignment horizontal="right"/>
    </xf>
    <xf numFmtId="10" fontId="10" fillId="0" borderId="16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10" fontId="10" fillId="0" borderId="15" xfId="0" applyNumberFormat="1" applyFont="1" applyFill="1" applyBorder="1" applyAlignment="1">
      <alignment horizontal="right"/>
    </xf>
    <xf numFmtId="198" fontId="0" fillId="0" borderId="0" xfId="0" applyNumberFormat="1" applyFont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3" fontId="6" fillId="35" borderId="17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3" fontId="3" fillId="35" borderId="19" xfId="0" applyNumberFormat="1" applyFont="1" applyFill="1" applyBorder="1" applyAlignment="1">
      <alignment/>
    </xf>
    <xf numFmtId="0" fontId="3" fillId="38" borderId="15" xfId="58" applyFont="1" applyFill="1" applyBorder="1">
      <alignment/>
      <protection/>
    </xf>
    <xf numFmtId="0" fontId="60" fillId="39" borderId="13" xfId="0" applyFont="1" applyFill="1" applyBorder="1" applyAlignment="1">
      <alignment horizontal="center" vertical="center" wrapText="1"/>
    </xf>
    <xf numFmtId="0" fontId="60" fillId="39" borderId="14" xfId="0" applyFont="1" applyFill="1" applyBorder="1" applyAlignment="1">
      <alignment horizontal="center" vertical="center" wrapText="1"/>
    </xf>
    <xf numFmtId="0" fontId="60" fillId="39" borderId="14" xfId="0" applyFont="1" applyFill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3" fontId="6" fillId="40" borderId="11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1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8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33" borderId="13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36" borderId="26" xfId="0" applyFont="1" applyFill="1" applyBorder="1" applyAlignment="1">
      <alignment horizontal="center" wrapText="1"/>
    </xf>
    <xf numFmtId="197" fontId="3" fillId="36" borderId="27" xfId="0" applyNumberFormat="1" applyFont="1" applyFill="1" applyBorder="1" applyAlignment="1">
      <alignment horizontal="center"/>
    </xf>
    <xf numFmtId="197" fontId="3" fillId="36" borderId="28" xfId="0" applyNumberFormat="1" applyFont="1" applyFill="1" applyBorder="1" applyAlignment="1">
      <alignment horizontal="center"/>
    </xf>
    <xf numFmtId="4" fontId="3" fillId="38" borderId="29" xfId="0" applyNumberFormat="1" applyFont="1" applyFill="1" applyBorder="1" applyAlignment="1">
      <alignment horizontal="center"/>
    </xf>
    <xf numFmtId="4" fontId="3" fillId="38" borderId="30" xfId="0" applyNumberFormat="1" applyFont="1" applyFill="1" applyBorder="1" applyAlignment="1">
      <alignment horizontal="center"/>
    </xf>
    <xf numFmtId="4" fontId="3" fillId="38" borderId="31" xfId="0" applyNumberFormat="1" applyFont="1" applyFill="1" applyBorder="1" applyAlignment="1">
      <alignment horizontal="center"/>
    </xf>
    <xf numFmtId="4" fontId="6" fillId="36" borderId="32" xfId="0" applyNumberFormat="1" applyFont="1" applyFill="1" applyBorder="1" applyAlignment="1">
      <alignment horizontal="center"/>
    </xf>
    <xf numFmtId="4" fontId="6" fillId="36" borderId="20" xfId="0" applyNumberFormat="1" applyFont="1" applyFill="1" applyBorder="1" applyAlignment="1">
      <alignment horizontal="center"/>
    </xf>
    <xf numFmtId="4" fontId="6" fillId="36" borderId="33" xfId="0" applyNumberFormat="1" applyFont="1" applyFill="1" applyBorder="1" applyAlignment="1">
      <alignment horizontal="center"/>
    </xf>
    <xf numFmtId="3" fontId="3" fillId="38" borderId="34" xfId="0" applyNumberFormat="1" applyFont="1" applyFill="1" applyBorder="1" applyAlignment="1">
      <alignment horizontal="center"/>
    </xf>
    <xf numFmtId="3" fontId="3" fillId="38" borderId="35" xfId="0" applyNumberFormat="1" applyFont="1" applyFill="1" applyBorder="1" applyAlignment="1">
      <alignment horizontal="center"/>
    </xf>
    <xf numFmtId="3" fontId="3" fillId="38" borderId="36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8" fillId="0" borderId="4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36" borderId="37" xfId="58" applyFont="1" applyFill="1" applyBorder="1" applyAlignment="1">
      <alignment horizontal="center" vertical="center" wrapText="1"/>
      <protection/>
    </xf>
    <xf numFmtId="0" fontId="3" fillId="36" borderId="38" xfId="58" applyFont="1" applyFill="1" applyBorder="1" applyAlignment="1">
      <alignment horizontal="center" vertical="center" wrapText="1"/>
      <protection/>
    </xf>
    <xf numFmtId="0" fontId="3" fillId="36" borderId="39" xfId="58" applyFont="1" applyFill="1" applyBorder="1" applyAlignment="1">
      <alignment horizontal="center" vertical="center" wrapText="1"/>
      <protection/>
    </xf>
    <xf numFmtId="0" fontId="3" fillId="36" borderId="40" xfId="58" applyFont="1" applyFill="1" applyBorder="1" applyAlignment="1">
      <alignment horizontal="center" vertical="center" wrapText="1"/>
      <protection/>
    </xf>
    <xf numFmtId="0" fontId="3" fillId="36" borderId="41" xfId="58" applyFont="1" applyFill="1" applyBorder="1" applyAlignment="1">
      <alignment horizontal="center" vertical="center" wrapText="1"/>
      <protection/>
    </xf>
    <xf numFmtId="0" fontId="3" fillId="36" borderId="42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14" fontId="6" fillId="0" borderId="48" xfId="0" applyNumberFormat="1" applyFont="1" applyBorder="1" applyAlignment="1">
      <alignment vertical="center" wrapText="1"/>
    </xf>
    <xf numFmtId="0" fontId="3" fillId="36" borderId="0" xfId="58" applyFont="1" applyFill="1" applyBorder="1" applyAlignment="1">
      <alignment horizontal="center" vertical="center" wrapText="1"/>
      <protection/>
    </xf>
    <xf numFmtId="0" fontId="3" fillId="41" borderId="50" xfId="0" applyFont="1" applyFill="1" applyBorder="1" applyAlignment="1">
      <alignment horizontal="center" vertical="center" wrapText="1"/>
    </xf>
    <xf numFmtId="0" fontId="3" fillId="41" borderId="51" xfId="0" applyFont="1" applyFill="1" applyBorder="1" applyAlignment="1">
      <alignment horizontal="center" vertical="center" wrapText="1"/>
    </xf>
    <xf numFmtId="0" fontId="3" fillId="41" borderId="52" xfId="0" applyFont="1" applyFill="1" applyBorder="1" applyAlignment="1">
      <alignment horizontal="center" vertical="center" wrapText="1"/>
    </xf>
    <xf numFmtId="0" fontId="3" fillId="41" borderId="53" xfId="0" applyFont="1" applyFill="1" applyBorder="1" applyAlignment="1">
      <alignment horizontal="center" vertical="center" wrapText="1"/>
    </xf>
    <xf numFmtId="0" fontId="3" fillId="41" borderId="45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41" borderId="24" xfId="0" applyFont="1" applyFill="1" applyBorder="1" applyAlignment="1">
      <alignment horizontal="center" vertical="center" wrapText="1"/>
    </xf>
    <xf numFmtId="0" fontId="3" fillId="41" borderId="22" xfId="0" applyFont="1" applyFill="1" applyBorder="1" applyAlignment="1">
      <alignment horizontal="center" vertical="center" wrapText="1"/>
    </xf>
    <xf numFmtId="0" fontId="3" fillId="41" borderId="2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nëntor të vitit 2021</a:t>
            </a:r>
          </a:p>
        </c:rich>
      </c:tx>
      <c:layout>
        <c:manualLayout>
          <c:xMode val="factor"/>
          <c:yMode val="factor"/>
          <c:x val="0.1315"/>
          <c:y val="0.01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22,97%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9,18%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67,53%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0,30%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Pens.min.bujq.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pensionit'!$C$27:$C$31</c:f>
              <c:strCache/>
            </c:strRef>
          </c:cat>
          <c:val>
            <c:numRef>
              <c:f>'përfitues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grupeve  mbi pagesat për muajin nëntor të vitit 2021</a:t>
            </a:r>
          </a:p>
        </c:rich>
      </c:tx>
      <c:layout>
        <c:manualLayout>
          <c:xMode val="factor"/>
          <c:yMode val="factor"/>
          <c:x val="0.09975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25"/>
          <c:w val="0.2865"/>
          <c:h val="0.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'përfitues sipas grupeve mbi pag'!$A$7:$A$10</c:f>
              <c:strCache/>
            </c:strRef>
          </c:cat>
          <c:val>
            <c:numRef>
              <c:f>'përfitues sipas grupeve mbi pag'!$H$7:$H$10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23</xdr:row>
      <xdr:rowOff>66675</xdr:rowOff>
    </xdr:from>
    <xdr:to>
      <xdr:col>5</xdr:col>
      <xdr:colOff>285750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933450" y="58102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14</xdr:row>
      <xdr:rowOff>76200</xdr:rowOff>
    </xdr:from>
    <xdr:to>
      <xdr:col>7</xdr:col>
      <xdr:colOff>95250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1676400" y="3409950"/>
        <a:ext cx="56292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1.00390625" style="24" customWidth="1"/>
    <col min="2" max="2" width="15.57421875" style="24" customWidth="1"/>
    <col min="3" max="3" width="16.28125" style="24" customWidth="1"/>
    <col min="4" max="4" width="15.00390625" style="24" customWidth="1"/>
    <col min="5" max="5" width="17.00390625" style="24" customWidth="1"/>
    <col min="6" max="6" width="16.57421875" style="24" customWidth="1"/>
    <col min="7" max="7" width="9.140625" style="24" customWidth="1"/>
    <col min="8" max="8" width="12.28125" style="24" customWidth="1"/>
    <col min="9" max="9" width="12.00390625" style="24" customWidth="1"/>
    <col min="10" max="10" width="12.421875" style="24" customWidth="1"/>
    <col min="11" max="11" width="16.28125" style="24" customWidth="1"/>
    <col min="12" max="12" width="15.421875" style="24" bestFit="1" customWidth="1"/>
    <col min="13" max="16384" width="9.140625" style="24" customWidth="1"/>
  </cols>
  <sheetData>
    <row r="1" spans="1:5" ht="15">
      <c r="A1" s="2" t="s">
        <v>19</v>
      </c>
      <c r="B1" s="3"/>
      <c r="C1" s="3"/>
      <c r="D1" s="3"/>
      <c r="E1" s="3"/>
    </row>
    <row r="2" spans="1:5" ht="15.75" customHeight="1">
      <c r="A2" s="149" t="s">
        <v>25</v>
      </c>
      <c r="B2" s="150"/>
      <c r="C2" s="150"/>
      <c r="D2" s="150"/>
      <c r="E2" s="151"/>
    </row>
    <row r="3" spans="1:5" ht="26.25" customHeight="1">
      <c r="A3" s="152"/>
      <c r="B3" s="153"/>
      <c r="C3" s="153"/>
      <c r="D3" s="153"/>
      <c r="E3" s="154"/>
    </row>
    <row r="4" spans="1:5" ht="19.5" customHeight="1">
      <c r="A4" s="119"/>
      <c r="B4" s="119"/>
      <c r="C4" s="119"/>
      <c r="D4" s="119"/>
      <c r="E4" s="120"/>
    </row>
    <row r="5" spans="1:7" ht="38.25" customHeight="1" thickBot="1">
      <c r="A5" s="157" t="s">
        <v>26</v>
      </c>
      <c r="B5" s="157"/>
      <c r="C5" s="157"/>
      <c r="D5" s="157"/>
      <c r="E5" s="157"/>
      <c r="G5" s="38"/>
    </row>
    <row r="6" spans="1:7" ht="23.25" customHeight="1">
      <c r="A6" s="121" t="s">
        <v>27</v>
      </c>
      <c r="B6" s="158" t="s">
        <v>20</v>
      </c>
      <c r="C6" s="158" t="s">
        <v>21</v>
      </c>
      <c r="D6" s="158" t="s">
        <v>22</v>
      </c>
      <c r="E6" s="155" t="s">
        <v>23</v>
      </c>
      <c r="F6" s="161"/>
      <c r="G6" s="162"/>
    </row>
    <row r="7" spans="1:5" ht="47.25" customHeight="1">
      <c r="A7" s="122" t="s">
        <v>24</v>
      </c>
      <c r="B7" s="159"/>
      <c r="C7" s="159"/>
      <c r="D7" s="159"/>
      <c r="E7" s="156"/>
    </row>
    <row r="8" spans="1:12" ht="15.75" customHeight="1">
      <c r="A8" s="2" t="s">
        <v>28</v>
      </c>
      <c r="B8" s="40">
        <v>75069</v>
      </c>
      <c r="C8" s="40">
        <v>597</v>
      </c>
      <c r="D8" s="41">
        <v>63</v>
      </c>
      <c r="E8" s="42">
        <f>SUM(B8:D8)</f>
        <v>75729</v>
      </c>
      <c r="H8" s="43"/>
      <c r="I8" s="43"/>
      <c r="J8" s="43"/>
      <c r="K8" s="43"/>
      <c r="L8" s="44"/>
    </row>
    <row r="9" spans="1:11" ht="16.5" customHeight="1">
      <c r="A9" s="122" t="s">
        <v>29</v>
      </c>
      <c r="B9" s="45">
        <v>30007</v>
      </c>
      <c r="C9" s="45">
        <v>135</v>
      </c>
      <c r="D9" s="45">
        <v>0</v>
      </c>
      <c r="E9" s="46">
        <f>SUM(B9:D9)</f>
        <v>30142</v>
      </c>
      <c r="F9" s="43"/>
      <c r="G9" s="43"/>
      <c r="H9" s="43"/>
      <c r="I9" s="43"/>
      <c r="J9" s="43"/>
      <c r="K9" s="43"/>
    </row>
    <row r="10" spans="1:12" ht="15.75" customHeight="1">
      <c r="A10" s="2" t="s">
        <v>30</v>
      </c>
      <c r="B10" s="47">
        <v>220697</v>
      </c>
      <c r="C10" s="47">
        <v>234</v>
      </c>
      <c r="D10" s="41">
        <v>12</v>
      </c>
      <c r="E10" s="42">
        <f>SUM(B10:D10)</f>
        <v>220943</v>
      </c>
      <c r="F10" s="43"/>
      <c r="G10" s="43"/>
      <c r="H10" s="43"/>
      <c r="I10" s="43"/>
      <c r="J10" s="43"/>
      <c r="K10" s="43"/>
      <c r="L10" s="44"/>
    </row>
    <row r="11" spans="1:12" ht="20.25" customHeight="1" thickBot="1">
      <c r="A11" s="123" t="s">
        <v>31</v>
      </c>
      <c r="B11" s="48">
        <f>SUM(B8:B10)</f>
        <v>325773</v>
      </c>
      <c r="C11" s="48">
        <f>SUM(C8:C10)</f>
        <v>966</v>
      </c>
      <c r="D11" s="48">
        <f>SUM(D8:D10)</f>
        <v>75</v>
      </c>
      <c r="E11" s="49">
        <f>SUM(B11:D11)</f>
        <v>326814</v>
      </c>
      <c r="H11" s="50"/>
      <c r="I11" s="43"/>
      <c r="J11" s="43"/>
      <c r="L11" s="44"/>
    </row>
    <row r="12" spans="1:10" ht="15.75" thickBot="1">
      <c r="A12" s="124"/>
      <c r="B12" s="52"/>
      <c r="C12" s="52"/>
      <c r="D12" s="52"/>
      <c r="E12" s="53"/>
      <c r="F12" s="54"/>
      <c r="G12" s="43"/>
      <c r="I12" s="43"/>
      <c r="J12" s="43"/>
    </row>
    <row r="13" spans="1:12" ht="15">
      <c r="A13" s="122" t="s">
        <v>24</v>
      </c>
      <c r="B13" s="141" t="s">
        <v>34</v>
      </c>
      <c r="C13" s="142"/>
      <c r="D13" s="143"/>
      <c r="E13" s="53"/>
      <c r="G13" s="43"/>
      <c r="H13" s="55"/>
      <c r="I13" s="43"/>
      <c r="L13" s="44"/>
    </row>
    <row r="14" spans="1:8" ht="17.25" customHeight="1">
      <c r="A14" s="2" t="s">
        <v>28</v>
      </c>
      <c r="B14" s="144">
        <v>12672</v>
      </c>
      <c r="C14" s="145"/>
      <c r="D14" s="146"/>
      <c r="E14" s="53"/>
      <c r="G14" s="55"/>
      <c r="H14" s="43"/>
    </row>
    <row r="15" spans="1:8" ht="16.5" customHeight="1">
      <c r="A15" s="122" t="s">
        <v>29</v>
      </c>
      <c r="B15" s="138">
        <v>14265</v>
      </c>
      <c r="C15" s="139"/>
      <c r="D15" s="140"/>
      <c r="E15" s="53"/>
      <c r="G15" s="43"/>
      <c r="H15" s="54"/>
    </row>
    <row r="16" spans="1:11" ht="17.25" customHeight="1">
      <c r="A16" s="2" t="s">
        <v>30</v>
      </c>
      <c r="B16" s="144">
        <v>17111</v>
      </c>
      <c r="C16" s="145"/>
      <c r="D16" s="146"/>
      <c r="E16" s="56"/>
      <c r="G16" s="54"/>
      <c r="H16" s="57"/>
      <c r="K16" s="44"/>
    </row>
    <row r="17" spans="1:11" ht="16.5" customHeight="1">
      <c r="A17" s="125" t="s">
        <v>32</v>
      </c>
      <c r="B17" s="138">
        <v>8258</v>
      </c>
      <c r="C17" s="139"/>
      <c r="D17" s="140"/>
      <c r="E17" s="56"/>
      <c r="G17" s="57"/>
      <c r="H17" s="54"/>
      <c r="K17" s="44"/>
    </row>
    <row r="18" spans="1:12" ht="16.5" customHeight="1">
      <c r="A18" s="126" t="s">
        <v>33</v>
      </c>
      <c r="B18" s="144">
        <v>22991</v>
      </c>
      <c r="C18" s="145"/>
      <c r="D18" s="146"/>
      <c r="E18" s="56"/>
      <c r="G18" s="54"/>
      <c r="H18" s="43"/>
      <c r="J18" s="58"/>
      <c r="L18" s="44"/>
    </row>
    <row r="19" spans="1:11" ht="18.75" customHeight="1" thickBot="1">
      <c r="A19" s="123" t="s">
        <v>31</v>
      </c>
      <c r="B19" s="135">
        <v>15845</v>
      </c>
      <c r="C19" s="136"/>
      <c r="D19" s="137"/>
      <c r="E19" s="56"/>
      <c r="G19" s="43"/>
      <c r="H19" s="43"/>
      <c r="K19" s="44"/>
    </row>
    <row r="20" spans="1:8" ht="19.5" customHeight="1">
      <c r="A20" s="54"/>
      <c r="B20" s="53"/>
      <c r="C20" s="53"/>
      <c r="D20" s="53"/>
      <c r="E20" s="56"/>
      <c r="F20" s="51"/>
      <c r="G20" s="43"/>
      <c r="H20" s="43"/>
    </row>
    <row r="21" spans="1:12" ht="18" customHeight="1">
      <c r="A21" s="160" t="s">
        <v>35</v>
      </c>
      <c r="B21" s="160"/>
      <c r="C21" s="160"/>
      <c r="D21" s="160"/>
      <c r="E21" s="160"/>
      <c r="F21" s="59">
        <v>15845</v>
      </c>
      <c r="G21" s="54"/>
      <c r="H21" s="54"/>
      <c r="K21" s="44"/>
      <c r="L21" s="60"/>
    </row>
    <row r="22" spans="1:11" ht="12.75">
      <c r="A22" s="54"/>
      <c r="B22" s="54"/>
      <c r="C22" s="54"/>
      <c r="D22" s="54"/>
      <c r="E22" s="54"/>
      <c r="F22" s="54"/>
      <c r="G22" s="54"/>
      <c r="H22" s="61"/>
      <c r="K22" s="44"/>
    </row>
    <row r="23" spans="1:12" ht="15">
      <c r="A23" s="62" t="s">
        <v>36</v>
      </c>
      <c r="B23" s="148" t="s">
        <v>37</v>
      </c>
      <c r="C23" s="148"/>
      <c r="D23" s="148"/>
      <c r="E23" s="148"/>
      <c r="F23" s="148"/>
      <c r="G23" s="54"/>
      <c r="H23" s="54"/>
      <c r="L23" s="60"/>
    </row>
    <row r="24" spans="1:8" ht="15">
      <c r="A24" s="51"/>
      <c r="E24" s="51"/>
      <c r="F24" s="51"/>
      <c r="G24" s="54"/>
      <c r="H24" s="54"/>
    </row>
    <row r="25" spans="1:13" ht="15">
      <c r="A25" s="51"/>
      <c r="F25" s="51"/>
      <c r="G25" s="54"/>
      <c r="H25" s="54"/>
      <c r="M25" s="44"/>
    </row>
    <row r="26" spans="1:8" ht="15">
      <c r="A26" s="51"/>
      <c r="F26" s="51"/>
      <c r="G26" s="51"/>
      <c r="H26" s="54"/>
    </row>
    <row r="27" spans="1:8" ht="15">
      <c r="A27" s="51"/>
      <c r="C27" s="63" t="s">
        <v>0</v>
      </c>
      <c r="D27" s="64">
        <f>B8</f>
        <v>75069</v>
      </c>
      <c r="E27" s="65">
        <f aca="true" t="shared" si="0" ref="E27:E32">D27*100/$D$32</f>
        <v>22.96994620793479</v>
      </c>
      <c r="F27" s="51"/>
      <c r="G27" s="51"/>
      <c r="H27" s="54"/>
    </row>
    <row r="28" spans="1:10" ht="15">
      <c r="A28" s="51"/>
      <c r="C28" s="63" t="s">
        <v>1</v>
      </c>
      <c r="D28" s="64">
        <f>B9</f>
        <v>30007</v>
      </c>
      <c r="E28" s="65">
        <f t="shared" si="0"/>
        <v>9.181675203632647</v>
      </c>
      <c r="F28" s="51"/>
      <c r="G28" s="51"/>
      <c r="I28" s="66"/>
      <c r="J28" s="66"/>
    </row>
    <row r="29" spans="1:12" ht="15">
      <c r="A29" s="51"/>
      <c r="C29" s="63" t="s">
        <v>2</v>
      </c>
      <c r="D29" s="64">
        <f>B10</f>
        <v>220697</v>
      </c>
      <c r="E29" s="65">
        <f t="shared" si="0"/>
        <v>67.5298487824879</v>
      </c>
      <c r="F29" s="51"/>
      <c r="G29" s="51"/>
      <c r="I29" s="66"/>
      <c r="J29" s="67"/>
      <c r="K29" s="66"/>
      <c r="L29" s="66"/>
    </row>
    <row r="30" spans="1:10" ht="15">
      <c r="A30" s="51"/>
      <c r="B30" s="51"/>
      <c r="C30" s="68" t="s">
        <v>3</v>
      </c>
      <c r="D30" s="41">
        <f>C11</f>
        <v>966</v>
      </c>
      <c r="E30" s="65">
        <f t="shared" si="0"/>
        <v>0.2955809726633498</v>
      </c>
      <c r="F30" s="51"/>
      <c r="G30" s="51"/>
      <c r="I30" s="66"/>
      <c r="J30" s="67"/>
    </row>
    <row r="31" spans="1:10" ht="15">
      <c r="A31" s="51"/>
      <c r="B31" s="51"/>
      <c r="C31" s="68" t="s">
        <v>4</v>
      </c>
      <c r="D31" s="41">
        <f>D11</f>
        <v>75</v>
      </c>
      <c r="E31" s="65">
        <f t="shared" si="0"/>
        <v>0.02294883328131598</v>
      </c>
      <c r="F31" s="51"/>
      <c r="G31" s="51"/>
      <c r="I31" s="66"/>
      <c r="J31" s="66"/>
    </row>
    <row r="32" spans="1:7" ht="15">
      <c r="A32" s="51"/>
      <c r="B32" s="51"/>
      <c r="C32" s="68" t="s">
        <v>5</v>
      </c>
      <c r="D32" s="69">
        <f>SUM(D27:D31)</f>
        <v>326814</v>
      </c>
      <c r="E32" s="65">
        <f t="shared" si="0"/>
        <v>100</v>
      </c>
      <c r="F32" s="51"/>
      <c r="G32" s="51"/>
    </row>
    <row r="33" spans="1:7" ht="15">
      <c r="A33" s="51"/>
      <c r="B33" s="51"/>
      <c r="F33" s="51"/>
      <c r="G33" s="51"/>
    </row>
    <row r="34" spans="1:7" ht="15">
      <c r="A34" s="51"/>
      <c r="B34" s="51"/>
      <c r="C34" s="51"/>
      <c r="D34" s="51"/>
      <c r="E34" s="51"/>
      <c r="F34" s="51"/>
      <c r="G34" s="51"/>
    </row>
    <row r="35" spans="1:7" ht="15">
      <c r="A35" s="51"/>
      <c r="B35" s="51"/>
      <c r="C35" s="51"/>
      <c r="D35" s="51"/>
      <c r="E35" s="51"/>
      <c r="F35" s="51"/>
      <c r="G35" s="51"/>
    </row>
    <row r="37" spans="1:7" ht="40.5" customHeight="1">
      <c r="A37" s="147"/>
      <c r="B37" s="147"/>
      <c r="C37" s="147"/>
      <c r="D37" s="147"/>
      <c r="E37" s="147"/>
      <c r="F37" s="147"/>
      <c r="G37" s="147"/>
    </row>
  </sheetData>
  <sheetProtection formatCells="0" formatColumns="0" formatRows="0" insertColumns="0" insertRows="0" insertHyperlinks="0" deleteColumns="0" deleteRows="0" sort="0" autoFilter="0" pivotTables="0"/>
  <mergeCells count="17"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  <mergeCell ref="B19:D19"/>
    <mergeCell ref="B17:D17"/>
    <mergeCell ref="B13:D13"/>
    <mergeCell ref="B14:D14"/>
    <mergeCell ref="B15:D15"/>
    <mergeCell ref="B16:D16"/>
    <mergeCell ref="B18:D18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5.421875" style="34" customWidth="1"/>
    <col min="2" max="2" width="12.421875" style="34" customWidth="1"/>
    <col min="3" max="3" width="13.8515625" style="34" customWidth="1"/>
    <col min="4" max="4" width="12.140625" style="34" customWidth="1"/>
    <col min="5" max="5" width="11.28125" style="34" customWidth="1"/>
    <col min="6" max="6" width="12.00390625" style="34" customWidth="1"/>
    <col min="7" max="7" width="11.00390625" style="34" customWidth="1"/>
    <col min="8" max="8" width="13.57421875" style="34" customWidth="1"/>
    <col min="9" max="16384" width="9.140625" style="34" customWidth="1"/>
  </cols>
  <sheetData>
    <row r="1" spans="1:8" ht="15">
      <c r="A1" s="37" t="s">
        <v>38</v>
      </c>
      <c r="B1" s="24"/>
      <c r="C1" s="24"/>
      <c r="D1" s="24"/>
      <c r="E1" s="24"/>
      <c r="F1" s="24"/>
      <c r="G1" s="24"/>
      <c r="H1" s="24"/>
    </row>
    <row r="2" spans="1:9" ht="15" customHeight="1">
      <c r="A2" s="163" t="s">
        <v>53</v>
      </c>
      <c r="B2" s="164"/>
      <c r="C2" s="164"/>
      <c r="D2" s="164"/>
      <c r="E2" s="164"/>
      <c r="F2" s="164"/>
      <c r="G2" s="164"/>
      <c r="H2" s="165"/>
      <c r="I2" s="70"/>
    </row>
    <row r="3" spans="1:9" ht="27.75" customHeight="1">
      <c r="A3" s="166"/>
      <c r="B3" s="167"/>
      <c r="C3" s="167"/>
      <c r="D3" s="167"/>
      <c r="E3" s="167"/>
      <c r="F3" s="167"/>
      <c r="G3" s="167"/>
      <c r="H3" s="168"/>
      <c r="I3" s="70"/>
    </row>
    <row r="4" spans="1:9" ht="15">
      <c r="A4" s="82"/>
      <c r="B4" s="82"/>
      <c r="C4" s="82"/>
      <c r="D4" s="82"/>
      <c r="E4" s="82"/>
      <c r="F4" s="82"/>
      <c r="G4" s="82"/>
      <c r="H4" s="82"/>
      <c r="I4" s="70"/>
    </row>
    <row r="5" spans="1:9" ht="17.25" customHeight="1" thickBot="1">
      <c r="A5" s="169" t="s">
        <v>53</v>
      </c>
      <c r="B5" s="169"/>
      <c r="C5" s="169"/>
      <c r="D5" s="169"/>
      <c r="E5" s="169"/>
      <c r="F5" s="169"/>
      <c r="G5" s="169"/>
      <c r="H5" s="169"/>
      <c r="I5" s="70"/>
    </row>
    <row r="6" spans="1:9" ht="31.5" customHeight="1">
      <c r="A6" s="105" t="s">
        <v>39</v>
      </c>
      <c r="B6" s="83" t="s">
        <v>45</v>
      </c>
      <c r="C6" s="83" t="s">
        <v>46</v>
      </c>
      <c r="D6" s="83" t="s">
        <v>47</v>
      </c>
      <c r="E6" s="83" t="s">
        <v>48</v>
      </c>
      <c r="F6" s="83" t="s">
        <v>49</v>
      </c>
      <c r="G6" s="83" t="s">
        <v>50</v>
      </c>
      <c r="H6" s="84" t="s">
        <v>51</v>
      </c>
      <c r="I6" s="36"/>
    </row>
    <row r="7" spans="1:9" ht="21.75" customHeight="1">
      <c r="A7" s="37" t="s">
        <v>40</v>
      </c>
      <c r="B7" s="85">
        <v>33296</v>
      </c>
      <c r="C7" s="85">
        <v>6505</v>
      </c>
      <c r="D7" s="85">
        <v>48589</v>
      </c>
      <c r="E7" s="85">
        <v>2</v>
      </c>
      <c r="F7" s="85">
        <v>75</v>
      </c>
      <c r="G7" s="86">
        <f>SUM(B7:F7)</f>
        <v>88467</v>
      </c>
      <c r="H7" s="87">
        <f>G7/$G$11*100</f>
        <v>27.06952578530907</v>
      </c>
      <c r="I7" s="36"/>
    </row>
    <row r="8" spans="1:9" ht="18.75" customHeight="1">
      <c r="A8" s="39" t="s">
        <v>41</v>
      </c>
      <c r="B8" s="88">
        <v>23555</v>
      </c>
      <c r="C8" s="88">
        <v>12235</v>
      </c>
      <c r="D8" s="88">
        <v>39874</v>
      </c>
      <c r="E8" s="88">
        <v>0</v>
      </c>
      <c r="F8" s="88">
        <v>0</v>
      </c>
      <c r="G8" s="89">
        <f>SUM(B8:F8)</f>
        <v>75664</v>
      </c>
      <c r="H8" s="90">
        <f>G8/$G$11*100</f>
        <v>23.152006951966563</v>
      </c>
      <c r="I8" s="36"/>
    </row>
    <row r="9" spans="1:9" ht="18" customHeight="1">
      <c r="A9" s="37" t="s">
        <v>42</v>
      </c>
      <c r="B9" s="85">
        <v>10821</v>
      </c>
      <c r="C9" s="85">
        <v>6083</v>
      </c>
      <c r="D9" s="85">
        <v>51529</v>
      </c>
      <c r="E9" s="85">
        <v>95</v>
      </c>
      <c r="F9" s="85">
        <v>0</v>
      </c>
      <c r="G9" s="86">
        <f>SUM(B9:F9)</f>
        <v>68528</v>
      </c>
      <c r="H9" s="87">
        <f>G9/$G$11*100</f>
        <v>20.968501961360282</v>
      </c>
      <c r="I9" s="36"/>
    </row>
    <row r="10" spans="1:9" ht="19.5" customHeight="1">
      <c r="A10" s="39" t="s">
        <v>43</v>
      </c>
      <c r="B10" s="88">
        <v>7397</v>
      </c>
      <c r="C10" s="88">
        <v>5184</v>
      </c>
      <c r="D10" s="88">
        <v>80705</v>
      </c>
      <c r="E10" s="88">
        <v>869</v>
      </c>
      <c r="F10" s="88">
        <v>0</v>
      </c>
      <c r="G10" s="89">
        <f>SUM(B10:F10)</f>
        <v>94155</v>
      </c>
      <c r="H10" s="90">
        <f>G10/$G$11*100</f>
        <v>28.809965301364077</v>
      </c>
      <c r="I10" s="36"/>
    </row>
    <row r="11" spans="1:9" ht="22.5" customHeight="1" thickBot="1">
      <c r="A11" s="91" t="s">
        <v>44</v>
      </c>
      <c r="B11" s="92">
        <f aca="true" t="shared" si="0" ref="B11:H11">SUM(B7:B10)</f>
        <v>75069</v>
      </c>
      <c r="C11" s="92">
        <f t="shared" si="0"/>
        <v>30007</v>
      </c>
      <c r="D11" s="92">
        <f t="shared" si="0"/>
        <v>220697</v>
      </c>
      <c r="E11" s="92">
        <f t="shared" si="0"/>
        <v>966</v>
      </c>
      <c r="F11" s="92">
        <f t="shared" si="0"/>
        <v>75</v>
      </c>
      <c r="G11" s="93">
        <f t="shared" si="0"/>
        <v>326814</v>
      </c>
      <c r="H11" s="94">
        <f t="shared" si="0"/>
        <v>99.99999999999999</v>
      </c>
      <c r="I11" s="36"/>
    </row>
    <row r="12" spans="1:9" ht="12.75">
      <c r="A12" s="66"/>
      <c r="B12" s="66"/>
      <c r="C12" s="66"/>
      <c r="D12" s="66"/>
      <c r="E12" s="66"/>
      <c r="F12" s="66"/>
      <c r="G12" s="66"/>
      <c r="H12" s="66"/>
      <c r="I12" s="36"/>
    </row>
    <row r="13" spans="1:9" ht="15">
      <c r="A13" s="170" t="s">
        <v>52</v>
      </c>
      <c r="B13" s="170"/>
      <c r="C13" s="170"/>
      <c r="D13" s="170"/>
      <c r="E13" s="170"/>
      <c r="F13" s="170"/>
      <c r="G13" s="170"/>
      <c r="H13" s="170"/>
      <c r="I13" s="36"/>
    </row>
    <row r="14" ht="12.75">
      <c r="I14" s="36"/>
    </row>
    <row r="15" spans="1:9" ht="12.75">
      <c r="A15" s="71"/>
      <c r="B15" s="36"/>
      <c r="C15" s="36"/>
      <c r="D15" s="36"/>
      <c r="E15" s="36"/>
      <c r="F15" s="36"/>
      <c r="G15" s="36"/>
      <c r="H15" s="72"/>
      <c r="I15" s="71"/>
    </row>
    <row r="16" spans="1:9" ht="12.75">
      <c r="A16" s="71"/>
      <c r="B16" s="71"/>
      <c r="C16" s="71"/>
      <c r="D16" s="71"/>
      <c r="E16" s="71"/>
      <c r="F16" s="71"/>
      <c r="G16" s="73"/>
      <c r="H16" s="72"/>
      <c r="I16" s="71"/>
    </row>
    <row r="17" spans="1:9" ht="12.75">
      <c r="A17" s="71"/>
      <c r="B17" s="71"/>
      <c r="C17" s="71"/>
      <c r="D17" s="71"/>
      <c r="E17" s="71"/>
      <c r="F17" s="71"/>
      <c r="G17" s="73"/>
      <c r="H17" s="72"/>
      <c r="I17" s="71"/>
    </row>
    <row r="18" spans="1:9" ht="12.75">
      <c r="A18" s="71"/>
      <c r="B18" s="71"/>
      <c r="C18" s="73"/>
      <c r="D18" s="71"/>
      <c r="E18" s="71"/>
      <c r="F18" s="71"/>
      <c r="G18" s="73"/>
      <c r="H18" s="72"/>
      <c r="I18" s="72"/>
    </row>
    <row r="19" spans="1:9" ht="12.75">
      <c r="A19" s="71"/>
      <c r="B19" s="71"/>
      <c r="C19" s="73"/>
      <c r="D19" s="71"/>
      <c r="E19" s="71"/>
      <c r="F19" s="71"/>
      <c r="G19" s="73"/>
      <c r="H19" s="72"/>
      <c r="I19" s="72"/>
    </row>
    <row r="20" spans="1:9" ht="12.75">
      <c r="A20" s="71"/>
      <c r="B20" s="71"/>
      <c r="C20" s="73"/>
      <c r="D20" s="71"/>
      <c r="E20" s="71"/>
      <c r="F20" s="71"/>
      <c r="G20" s="73"/>
      <c r="H20" s="72"/>
      <c r="I20" s="72"/>
    </row>
    <row r="21" spans="1:9" ht="12.75">
      <c r="A21" s="71"/>
      <c r="B21" s="71"/>
      <c r="C21" s="73"/>
      <c r="D21" s="71"/>
      <c r="E21" s="71"/>
      <c r="F21" s="71"/>
      <c r="G21" s="73"/>
      <c r="H21" s="72"/>
      <c r="I21" s="72"/>
    </row>
    <row r="22" spans="1:9" ht="12.75">
      <c r="A22" s="71"/>
      <c r="B22" s="71"/>
      <c r="C22" s="73"/>
      <c r="D22" s="71"/>
      <c r="E22" s="71"/>
      <c r="F22" s="71"/>
      <c r="G22" s="73"/>
      <c r="H22" s="72"/>
      <c r="I22" s="72"/>
    </row>
    <row r="23" spans="1:9" ht="12.75">
      <c r="A23" s="71"/>
      <c r="B23" s="71"/>
      <c r="C23" s="73"/>
      <c r="D23" s="71"/>
      <c r="E23" s="71"/>
      <c r="F23" s="71"/>
      <c r="G23" s="73"/>
      <c r="H23" s="72"/>
      <c r="I23" s="72"/>
    </row>
    <row r="24" spans="1:9" ht="12.75">
      <c r="A24" s="71"/>
      <c r="B24" s="71"/>
      <c r="C24" s="73"/>
      <c r="D24" s="71"/>
      <c r="E24" s="71"/>
      <c r="F24" s="71"/>
      <c r="G24" s="73"/>
      <c r="H24" s="72"/>
      <c r="I24" s="72"/>
    </row>
    <row r="25" spans="1:9" ht="12.75">
      <c r="A25" s="71"/>
      <c r="B25" s="71"/>
      <c r="C25" s="73"/>
      <c r="D25" s="71"/>
      <c r="E25" s="71"/>
      <c r="F25" s="71"/>
      <c r="G25" s="73"/>
      <c r="H25" s="72"/>
      <c r="I25" s="72"/>
    </row>
    <row r="26" spans="1:9" ht="12.75">
      <c r="A26" s="71"/>
      <c r="B26" s="71"/>
      <c r="C26" s="73"/>
      <c r="D26" s="71"/>
      <c r="E26" s="71"/>
      <c r="F26" s="71"/>
      <c r="G26" s="73"/>
      <c r="H26" s="72"/>
      <c r="I26" s="72"/>
    </row>
    <row r="27" spans="1:9" ht="12.75">
      <c r="A27" s="71"/>
      <c r="B27" s="71"/>
      <c r="C27" s="73"/>
      <c r="D27" s="71"/>
      <c r="E27" s="71"/>
      <c r="F27" s="71"/>
      <c r="G27" s="73"/>
      <c r="H27" s="72"/>
      <c r="I27" s="72"/>
    </row>
    <row r="28" spans="1:9" ht="12.75">
      <c r="A28" s="71"/>
      <c r="B28" s="71"/>
      <c r="C28" s="71"/>
      <c r="D28" s="71"/>
      <c r="E28" s="71"/>
      <c r="F28" s="71"/>
      <c r="G28" s="71"/>
      <c r="H28" s="71"/>
      <c r="I28" s="72"/>
    </row>
    <row r="29" spans="1:9" ht="12.75">
      <c r="A29" s="71"/>
      <c r="B29" s="71"/>
      <c r="C29" s="71"/>
      <c r="D29" s="71"/>
      <c r="E29" s="71"/>
      <c r="F29" s="71"/>
      <c r="G29" s="71"/>
      <c r="H29" s="71"/>
      <c r="I29" s="71"/>
    </row>
    <row r="30" spans="1:9" ht="12.75">
      <c r="A30" s="71"/>
      <c r="B30" s="71"/>
      <c r="C30" s="71"/>
      <c r="D30" s="71"/>
      <c r="E30" s="71"/>
      <c r="F30" s="71"/>
      <c r="G30" s="71"/>
      <c r="H30" s="71"/>
      <c r="I30" s="71"/>
    </row>
    <row r="31" spans="1:9" ht="15">
      <c r="A31" s="74"/>
      <c r="B31" s="71"/>
      <c r="C31" s="71"/>
      <c r="D31" s="71"/>
      <c r="E31" s="71"/>
      <c r="F31" s="71"/>
      <c r="G31" s="71"/>
      <c r="H31" s="71"/>
      <c r="I31" s="71"/>
    </row>
    <row r="32" spans="1:9" ht="15">
      <c r="A32" s="74"/>
      <c r="B32" s="71"/>
      <c r="C32" s="71"/>
      <c r="D32" s="71"/>
      <c r="E32" s="71"/>
      <c r="F32" s="71"/>
      <c r="G32" s="71"/>
      <c r="H32" s="71"/>
      <c r="I32" s="71"/>
    </row>
    <row r="33" spans="1:9" ht="15">
      <c r="A33" s="70"/>
      <c r="B33" s="73"/>
      <c r="C33" s="73"/>
      <c r="D33" s="73"/>
      <c r="E33" s="73"/>
      <c r="F33" s="73"/>
      <c r="G33" s="73"/>
      <c r="H33" s="73"/>
      <c r="I33" s="71"/>
    </row>
    <row r="34" spans="1:9" ht="12.75">
      <c r="A34" s="71"/>
      <c r="B34" s="71"/>
      <c r="C34" s="71"/>
      <c r="D34" s="71"/>
      <c r="E34" s="71"/>
      <c r="F34" s="71"/>
      <c r="G34" s="71"/>
      <c r="H34" s="71"/>
      <c r="I34" s="73"/>
    </row>
    <row r="35" spans="1:9" ht="12.75">
      <c r="A35" s="71"/>
      <c r="B35" s="71"/>
      <c r="C35" s="71"/>
      <c r="D35" s="71"/>
      <c r="E35" s="71"/>
      <c r="F35" s="71"/>
      <c r="G35" s="71"/>
      <c r="H35" s="71"/>
      <c r="I35" s="71"/>
    </row>
    <row r="36" ht="12.75">
      <c r="I36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H3"/>
    <mergeCell ref="A5:H5"/>
    <mergeCell ref="A13:H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7.00390625" style="1" customWidth="1"/>
    <col min="2" max="2" width="22.00390625" style="1" customWidth="1"/>
    <col min="3" max="3" width="15.57421875" style="1" customWidth="1"/>
    <col min="4" max="4" width="15.28125" style="1" customWidth="1"/>
    <col min="5" max="5" width="16.00390625" style="1" customWidth="1"/>
    <col min="6" max="6" width="9.7109375" style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2" ht="15">
      <c r="A1" s="2" t="s">
        <v>54</v>
      </c>
      <c r="B1" s="2"/>
    </row>
    <row r="2" spans="1:6" ht="14.25" customHeight="1">
      <c r="A2" s="174" t="s">
        <v>65</v>
      </c>
      <c r="B2" s="174"/>
      <c r="C2" s="174"/>
      <c r="D2" s="174"/>
      <c r="E2" s="174"/>
      <c r="F2" s="174"/>
    </row>
    <row r="3" spans="1:6" ht="23.25" customHeight="1">
      <c r="A3" s="174"/>
      <c r="B3" s="174"/>
      <c r="C3" s="174"/>
      <c r="D3" s="174"/>
      <c r="E3" s="174"/>
      <c r="F3" s="174"/>
    </row>
    <row r="4" spans="1:6" ht="15" customHeight="1">
      <c r="A4" s="174"/>
      <c r="B4" s="174"/>
      <c r="C4" s="174"/>
      <c r="D4" s="174"/>
      <c r="E4" s="174"/>
      <c r="F4" s="174"/>
    </row>
    <row r="5" ht="15.75" thickBot="1"/>
    <row r="6" spans="2:5" ht="15.75" thickBot="1">
      <c r="B6" s="14" t="s">
        <v>55</v>
      </c>
      <c r="C6" s="15"/>
      <c r="D6" s="15"/>
      <c r="E6" s="15"/>
    </row>
    <row r="7" spans="2:5" ht="35.25" customHeight="1" thickBot="1">
      <c r="B7" s="171" t="s">
        <v>56</v>
      </c>
      <c r="C7" s="127" t="s">
        <v>57</v>
      </c>
      <c r="D7" s="127" t="s">
        <v>58</v>
      </c>
      <c r="E7" s="127" t="s">
        <v>59</v>
      </c>
    </row>
    <row r="8" spans="2:5" ht="15.75" thickBot="1">
      <c r="B8" s="172"/>
      <c r="C8" s="10"/>
      <c r="D8" s="10"/>
      <c r="E8" s="10"/>
    </row>
    <row r="9" spans="2:9" ht="15.75" thickBot="1">
      <c r="B9" s="11" t="s">
        <v>62</v>
      </c>
      <c r="C9" s="4">
        <v>1693</v>
      </c>
      <c r="D9" s="5">
        <f>C9/$C$12</f>
        <v>0.1546542431716452</v>
      </c>
      <c r="E9" s="6">
        <v>12801</v>
      </c>
      <c r="F9" s="17"/>
      <c r="G9" s="33"/>
      <c r="H9" s="16"/>
      <c r="I9" s="17"/>
    </row>
    <row r="10" spans="2:9" ht="15.75" thickBot="1">
      <c r="B10" s="11" t="s">
        <v>63</v>
      </c>
      <c r="C10" s="4">
        <v>2393</v>
      </c>
      <c r="D10" s="5">
        <f>C10/$C$12</f>
        <v>0.218598702840961</v>
      </c>
      <c r="E10" s="6">
        <v>12547</v>
      </c>
      <c r="F10" s="17"/>
      <c r="G10" s="16"/>
      <c r="H10" s="16"/>
      <c r="I10" s="17"/>
    </row>
    <row r="11" spans="2:9" ht="15.75" thickBot="1">
      <c r="B11" s="11" t="s">
        <v>64</v>
      </c>
      <c r="C11" s="4">
        <v>6861</v>
      </c>
      <c r="D11" s="5">
        <f>C11/$C$12</f>
        <v>0.6267470539873938</v>
      </c>
      <c r="E11" s="6">
        <v>12222</v>
      </c>
      <c r="F11" s="17"/>
      <c r="G11" s="16"/>
      <c r="H11" s="16"/>
      <c r="I11" s="17"/>
    </row>
    <row r="12" spans="2:8" ht="15.75" thickBot="1">
      <c r="B12" s="12" t="s">
        <v>44</v>
      </c>
      <c r="C12" s="7">
        <f>SUM(C9:C11)</f>
        <v>10947</v>
      </c>
      <c r="D12" s="8">
        <f>SUM(D9:D11)</f>
        <v>1</v>
      </c>
      <c r="E12" s="9" t="s">
        <v>6</v>
      </c>
      <c r="G12" s="16"/>
      <c r="H12" s="16"/>
    </row>
    <row r="13" spans="2:8" ht="15.75" thickBot="1">
      <c r="B13" s="13" t="s">
        <v>60</v>
      </c>
      <c r="C13" s="10"/>
      <c r="D13" s="10"/>
      <c r="E13" s="10"/>
      <c r="G13" s="16"/>
      <c r="H13" s="16"/>
    </row>
    <row r="14" spans="2:8" ht="35.25" customHeight="1" thickBot="1">
      <c r="B14" s="171" t="s">
        <v>61</v>
      </c>
      <c r="C14" s="127" t="s">
        <v>57</v>
      </c>
      <c r="D14" s="127" t="s">
        <v>58</v>
      </c>
      <c r="E14" s="127" t="s">
        <v>59</v>
      </c>
      <c r="G14" s="16"/>
      <c r="H14" s="16"/>
    </row>
    <row r="15" spans="2:8" ht="15.75" thickBot="1">
      <c r="B15" s="172"/>
      <c r="C15" s="10"/>
      <c r="D15" s="10"/>
      <c r="E15" s="10"/>
      <c r="G15" s="16"/>
      <c r="H15" s="16"/>
    </row>
    <row r="16" spans="2:9" ht="15.75" thickBot="1">
      <c r="B16" s="11" t="s">
        <v>62</v>
      </c>
      <c r="C16" s="4">
        <v>405</v>
      </c>
      <c r="D16" s="5">
        <f>C16/$C$19</f>
        <v>0.08960176991150443</v>
      </c>
      <c r="E16" s="6">
        <v>11146</v>
      </c>
      <c r="F16" s="17"/>
      <c r="G16" s="16"/>
      <c r="H16" s="16"/>
      <c r="I16" s="17"/>
    </row>
    <row r="17" spans="2:9" ht="15.75" thickBot="1">
      <c r="B17" s="11" t="s">
        <v>63</v>
      </c>
      <c r="C17" s="4">
        <v>901</v>
      </c>
      <c r="D17" s="5">
        <f>C17/$C$19</f>
        <v>0.1993362831858407</v>
      </c>
      <c r="E17" s="6">
        <v>10568</v>
      </c>
      <c r="F17" s="17"/>
      <c r="G17" s="16"/>
      <c r="H17" s="16"/>
      <c r="I17" s="17"/>
    </row>
    <row r="18" spans="2:9" ht="15.75" thickBot="1">
      <c r="B18" s="11" t="s">
        <v>64</v>
      </c>
      <c r="C18" s="4">
        <v>3214</v>
      </c>
      <c r="D18" s="5">
        <f>C18/$C$19</f>
        <v>0.7110619469026549</v>
      </c>
      <c r="E18" s="6">
        <v>9986</v>
      </c>
      <c r="F18" s="17"/>
      <c r="G18" s="16"/>
      <c r="H18" s="16"/>
      <c r="I18" s="17"/>
    </row>
    <row r="19" spans="2:8" ht="15.75" thickBot="1">
      <c r="B19" s="12" t="s">
        <v>44</v>
      </c>
      <c r="C19" s="7">
        <f>SUM(C16:C18)</f>
        <v>4520</v>
      </c>
      <c r="D19" s="8">
        <f>SUM(D16:D18)</f>
        <v>1</v>
      </c>
      <c r="E19" s="9" t="s">
        <v>6</v>
      </c>
      <c r="G19" s="16"/>
      <c r="H19" s="16"/>
    </row>
    <row r="20" spans="2:8" ht="15.75" thickBot="1">
      <c r="B20" s="13" t="s">
        <v>60</v>
      </c>
      <c r="C20" s="10"/>
      <c r="D20" s="10"/>
      <c r="E20" s="10"/>
      <c r="G20" s="16"/>
      <c r="H20" s="16"/>
    </row>
    <row r="21" spans="2:8" ht="35.25" customHeight="1" thickBot="1">
      <c r="B21" s="173">
        <v>37257</v>
      </c>
      <c r="C21" s="127" t="s">
        <v>57</v>
      </c>
      <c r="D21" s="127" t="s">
        <v>58</v>
      </c>
      <c r="E21" s="127" t="s">
        <v>59</v>
      </c>
      <c r="G21" s="16"/>
      <c r="H21" s="16"/>
    </row>
    <row r="22" spans="2:8" ht="15.75" thickBot="1">
      <c r="B22" s="172"/>
      <c r="C22" s="10"/>
      <c r="D22" s="10"/>
      <c r="E22" s="10"/>
      <c r="G22" s="16"/>
      <c r="H22" s="16"/>
    </row>
    <row r="23" spans="2:9" ht="15.75" thickBot="1">
      <c r="B23" s="11" t="s">
        <v>62</v>
      </c>
      <c r="C23" s="4">
        <v>6325</v>
      </c>
      <c r="D23" s="5">
        <f>C23/$C$26</f>
        <v>0.09723289777094543</v>
      </c>
      <c r="E23" s="6">
        <v>11703</v>
      </c>
      <c r="F23" s="17"/>
      <c r="G23" s="16"/>
      <c r="H23" s="16"/>
      <c r="I23" s="17"/>
    </row>
    <row r="24" spans="2:9" ht="15.75" thickBot="1">
      <c r="B24" s="11" t="s">
        <v>63</v>
      </c>
      <c r="C24" s="4">
        <v>16029</v>
      </c>
      <c r="D24" s="5">
        <f>C24/$C$26</f>
        <v>0.24641045349730975</v>
      </c>
      <c r="E24" s="6">
        <v>11095</v>
      </c>
      <c r="F24" s="17"/>
      <c r="G24" s="16"/>
      <c r="H24" s="16"/>
      <c r="I24" s="17"/>
    </row>
    <row r="25" spans="2:9" ht="15.75" thickBot="1">
      <c r="B25" s="11" t="s">
        <v>64</v>
      </c>
      <c r="C25" s="4">
        <v>42696</v>
      </c>
      <c r="D25" s="5">
        <f>C25/$C$26</f>
        <v>0.6563566487317448</v>
      </c>
      <c r="E25" s="6">
        <v>10487</v>
      </c>
      <c r="F25" s="17"/>
      <c r="G25" s="16"/>
      <c r="H25" s="16"/>
      <c r="I25" s="17"/>
    </row>
    <row r="26" spans="2:8" ht="15.75" thickBot="1">
      <c r="B26" s="12" t="s">
        <v>44</v>
      </c>
      <c r="C26" s="7">
        <f>SUM(C23:C25)</f>
        <v>65050</v>
      </c>
      <c r="D26" s="8">
        <f>SUM(D23:D25)</f>
        <v>1</v>
      </c>
      <c r="E26" s="9" t="s">
        <v>6</v>
      </c>
      <c r="G26" s="16"/>
      <c r="H26" s="18"/>
    </row>
    <row r="27" ht="14.25" customHeight="1"/>
    <row r="28" ht="16.5" customHeight="1"/>
    <row r="29" ht="15" customHeight="1"/>
    <row r="30" ht="14.25" customHeight="1"/>
    <row r="31" ht="16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30.8515625" style="3" customWidth="1"/>
    <col min="2" max="2" width="12.57421875" style="3" customWidth="1"/>
    <col min="3" max="3" width="14.57421875" style="3" customWidth="1"/>
    <col min="4" max="4" width="14.140625" style="3" customWidth="1"/>
    <col min="5" max="5" width="13.421875" style="3" customWidth="1"/>
    <col min="6" max="6" width="13.00390625" style="3" customWidth="1"/>
    <col min="7" max="8" width="9.140625" style="3" customWidth="1"/>
    <col min="9" max="9" width="11.57421875" style="3" bestFit="1" customWidth="1"/>
    <col min="10" max="10" width="9.57421875" style="3" bestFit="1" customWidth="1"/>
    <col min="11" max="16384" width="9.140625" style="3" customWidth="1"/>
  </cols>
  <sheetData>
    <row r="1" ht="15.75" thickBot="1">
      <c r="A1" s="2" t="s">
        <v>69</v>
      </c>
    </row>
    <row r="2" spans="1:6" ht="16.5" customHeight="1">
      <c r="A2" s="175" t="s">
        <v>70</v>
      </c>
      <c r="B2" s="176"/>
      <c r="C2" s="176"/>
      <c r="D2" s="176"/>
      <c r="E2" s="176"/>
      <c r="F2" s="177"/>
    </row>
    <row r="3" spans="1:6" ht="22.5" customHeight="1" thickBot="1">
      <c r="A3" s="178"/>
      <c r="B3" s="179"/>
      <c r="C3" s="179"/>
      <c r="D3" s="179"/>
      <c r="E3" s="179"/>
      <c r="F3" s="180"/>
    </row>
    <row r="4" ht="15.75" customHeight="1" thickBot="1"/>
    <row r="5" spans="1:6" ht="35.25" customHeight="1" thickBot="1">
      <c r="A5" s="128" t="s">
        <v>66</v>
      </c>
      <c r="B5" s="129" t="s">
        <v>67</v>
      </c>
      <c r="C5" s="130" t="s">
        <v>28</v>
      </c>
      <c r="D5" s="130" t="s">
        <v>29</v>
      </c>
      <c r="E5" s="130" t="s">
        <v>30</v>
      </c>
      <c r="F5" s="130" t="s">
        <v>68</v>
      </c>
    </row>
    <row r="6" spans="1:10" ht="15.75" thickBot="1">
      <c r="A6" s="19" t="s">
        <v>71</v>
      </c>
      <c r="B6" s="20">
        <v>43516</v>
      </c>
      <c r="C6" s="23">
        <v>2</v>
      </c>
      <c r="D6" s="23">
        <v>7</v>
      </c>
      <c r="E6" s="23">
        <v>82</v>
      </c>
      <c r="F6" s="10">
        <f aca="true" t="shared" si="0" ref="F6:F14">SUM(C6:E6)</f>
        <v>91</v>
      </c>
      <c r="H6" s="99"/>
      <c r="J6" s="22"/>
    </row>
    <row r="7" spans="1:10" ht="15.75" thickBot="1">
      <c r="A7" s="19" t="s">
        <v>72</v>
      </c>
      <c r="B7" s="20">
        <v>40548</v>
      </c>
      <c r="C7" s="23">
        <v>6</v>
      </c>
      <c r="D7" s="23">
        <v>1</v>
      </c>
      <c r="E7" s="23">
        <v>30</v>
      </c>
      <c r="F7" s="10">
        <f t="shared" si="0"/>
        <v>37</v>
      </c>
      <c r="H7" s="99"/>
      <c r="J7" s="22"/>
    </row>
    <row r="8" spans="1:10" ht="15.75" thickBot="1">
      <c r="A8" s="19" t="s">
        <v>73</v>
      </c>
      <c r="B8" s="20">
        <v>42240</v>
      </c>
      <c r="C8" s="23">
        <v>33</v>
      </c>
      <c r="D8" s="23">
        <v>14</v>
      </c>
      <c r="E8" s="23">
        <v>834</v>
      </c>
      <c r="F8" s="4">
        <f t="shared" si="0"/>
        <v>881</v>
      </c>
      <c r="H8" s="99"/>
      <c r="J8" s="22"/>
    </row>
    <row r="9" spans="1:10" ht="15.75" thickBot="1">
      <c r="A9" s="19" t="s">
        <v>74</v>
      </c>
      <c r="B9" s="20">
        <v>53084</v>
      </c>
      <c r="C9" s="23">
        <v>2</v>
      </c>
      <c r="D9" s="23">
        <v>0</v>
      </c>
      <c r="E9" s="23">
        <v>41</v>
      </c>
      <c r="F9" s="4">
        <f t="shared" si="0"/>
        <v>43</v>
      </c>
      <c r="H9" s="99"/>
      <c r="J9" s="22"/>
    </row>
    <row r="10" spans="1:10" ht="15.75" thickBot="1">
      <c r="A10" s="19" t="s">
        <v>75</v>
      </c>
      <c r="B10" s="20">
        <v>52759</v>
      </c>
      <c r="C10" s="23">
        <v>1</v>
      </c>
      <c r="D10" s="23">
        <v>1</v>
      </c>
      <c r="E10" s="23">
        <v>43</v>
      </c>
      <c r="F10" s="4">
        <f t="shared" si="0"/>
        <v>45</v>
      </c>
      <c r="H10" s="99"/>
      <c r="J10" s="22"/>
    </row>
    <row r="11" spans="1:10" ht="15.75" thickBot="1">
      <c r="A11" s="19" t="s">
        <v>76</v>
      </c>
      <c r="B11" s="20">
        <v>52630</v>
      </c>
      <c r="C11" s="23">
        <v>1</v>
      </c>
      <c r="D11" s="23">
        <v>0</v>
      </c>
      <c r="E11" s="23">
        <v>50</v>
      </c>
      <c r="F11" s="4">
        <f t="shared" si="0"/>
        <v>51</v>
      </c>
      <c r="H11" s="99"/>
      <c r="J11" s="22"/>
    </row>
    <row r="12" spans="1:10" ht="15.75" thickBot="1">
      <c r="A12" s="19" t="s">
        <v>77</v>
      </c>
      <c r="B12" s="20">
        <v>54116</v>
      </c>
      <c r="C12" s="23">
        <v>4</v>
      </c>
      <c r="D12" s="23">
        <v>0</v>
      </c>
      <c r="E12" s="23">
        <v>49</v>
      </c>
      <c r="F12" s="4">
        <f t="shared" si="0"/>
        <v>53</v>
      </c>
      <c r="H12" s="99"/>
      <c r="J12" s="22"/>
    </row>
    <row r="13" spans="1:10" ht="15.75" thickBot="1">
      <c r="A13" s="19" t="s">
        <v>78</v>
      </c>
      <c r="B13" s="20">
        <v>54987</v>
      </c>
      <c r="C13" s="23">
        <v>1</v>
      </c>
      <c r="D13" s="23">
        <v>0</v>
      </c>
      <c r="E13" s="23">
        <v>77</v>
      </c>
      <c r="F13" s="4">
        <f t="shared" si="0"/>
        <v>78</v>
      </c>
      <c r="H13" s="99"/>
      <c r="J13" s="22"/>
    </row>
    <row r="14" spans="1:10" ht="15.75" thickBot="1">
      <c r="A14" s="19" t="s">
        <v>79</v>
      </c>
      <c r="B14" s="20">
        <v>57992</v>
      </c>
      <c r="C14" s="23">
        <v>3</v>
      </c>
      <c r="D14" s="23">
        <v>0</v>
      </c>
      <c r="E14" s="23">
        <v>52</v>
      </c>
      <c r="F14" s="4">
        <f t="shared" si="0"/>
        <v>55</v>
      </c>
      <c r="H14" s="99"/>
      <c r="J14" s="22"/>
    </row>
    <row r="15" spans="1:6" ht="15.75" thickBot="1">
      <c r="A15" s="12" t="s">
        <v>80</v>
      </c>
      <c r="B15" s="21"/>
      <c r="C15" s="9">
        <f>SUM(C6:C14)</f>
        <v>53</v>
      </c>
      <c r="D15" s="9">
        <f>SUM(D6:D14)</f>
        <v>23</v>
      </c>
      <c r="E15" s="7">
        <f>SUM(E6:E14)</f>
        <v>1258</v>
      </c>
      <c r="F15" s="7">
        <f>SUM(F6:F14)</f>
        <v>1334</v>
      </c>
    </row>
    <row r="16" ht="12.75" customHeight="1"/>
    <row r="17" ht="12.75" customHeight="1"/>
    <row r="18" ht="12.75" customHeight="1"/>
    <row r="19" ht="24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39.00390625" style="34" customWidth="1"/>
    <col min="2" max="2" width="9.28125" style="34" customWidth="1"/>
    <col min="3" max="3" width="10.421875" style="34" customWidth="1"/>
    <col min="4" max="4" width="11.140625" style="34" customWidth="1"/>
    <col min="5" max="5" width="11.00390625" style="34" customWidth="1"/>
    <col min="6" max="6" width="9.8515625" style="34" customWidth="1"/>
    <col min="7" max="7" width="10.28125" style="34" customWidth="1"/>
    <col min="8" max="8" width="12.8515625" style="34" customWidth="1"/>
    <col min="9" max="9" width="11.140625" style="34" customWidth="1"/>
    <col min="10" max="10" width="8.140625" style="34" customWidth="1"/>
    <col min="11" max="11" width="9.140625" style="34" customWidth="1"/>
    <col min="12" max="12" width="8.28125" style="34" customWidth="1"/>
    <col min="13" max="16384" width="9.140625" style="34" customWidth="1"/>
  </cols>
  <sheetData>
    <row r="1" ht="21.75" customHeight="1">
      <c r="A1" s="2" t="s">
        <v>81</v>
      </c>
    </row>
    <row r="2" ht="13.5" thickBot="1"/>
    <row r="3" spans="1:4" ht="43.5" customHeight="1" thickBot="1">
      <c r="A3" s="185" t="s">
        <v>86</v>
      </c>
      <c r="B3" s="186"/>
      <c r="C3" s="186"/>
      <c r="D3" s="187"/>
    </row>
    <row r="4" spans="1:11" ht="19.5" customHeight="1">
      <c r="A4" s="183" t="s">
        <v>82</v>
      </c>
      <c r="B4" s="181" t="s">
        <v>83</v>
      </c>
      <c r="C4" s="181"/>
      <c r="D4" s="182"/>
      <c r="J4" s="35"/>
      <c r="K4" s="35"/>
    </row>
    <row r="5" spans="1:4" ht="15" customHeight="1">
      <c r="A5" s="184"/>
      <c r="B5" s="27" t="s">
        <v>84</v>
      </c>
      <c r="C5" s="27" t="s">
        <v>85</v>
      </c>
      <c r="D5" s="101" t="s">
        <v>68</v>
      </c>
    </row>
    <row r="6" spans="1:4" ht="15">
      <c r="A6" s="76">
        <v>0</v>
      </c>
      <c r="B6" s="77">
        <v>1</v>
      </c>
      <c r="C6" s="77">
        <v>2</v>
      </c>
      <c r="D6" s="78">
        <v>3</v>
      </c>
    </row>
    <row r="7" spans="1:4" ht="16.5" customHeight="1">
      <c r="A7" s="75" t="s">
        <v>87</v>
      </c>
      <c r="B7" s="79">
        <v>599</v>
      </c>
      <c r="C7" s="79">
        <v>52</v>
      </c>
      <c r="D7" s="102">
        <f>SUM(B7:C7)</f>
        <v>651</v>
      </c>
    </row>
    <row r="8" spans="1:4" ht="15.75" customHeight="1">
      <c r="A8" s="75" t="s">
        <v>89</v>
      </c>
      <c r="B8" s="79">
        <v>91</v>
      </c>
      <c r="C8" s="79">
        <v>50</v>
      </c>
      <c r="D8" s="103">
        <f>SUM(B8:C8)</f>
        <v>141</v>
      </c>
    </row>
    <row r="9" spans="1:4" ht="16.5" customHeight="1">
      <c r="A9" s="75" t="s">
        <v>88</v>
      </c>
      <c r="B9" s="79">
        <v>1000</v>
      </c>
      <c r="C9" s="79">
        <v>614</v>
      </c>
      <c r="D9" s="102">
        <f>SUM(B9:C9)</f>
        <v>1614</v>
      </c>
    </row>
    <row r="10" spans="1:4" ht="18" customHeight="1" thickBot="1">
      <c r="A10" s="80" t="s">
        <v>50</v>
      </c>
      <c r="B10" s="81">
        <f>SUM(B7:B9)</f>
        <v>1690</v>
      </c>
      <c r="C10" s="81">
        <f>SUM(C7:C9)</f>
        <v>716</v>
      </c>
      <c r="D10" s="104">
        <f>SUM(B10:C10)</f>
        <v>2406</v>
      </c>
    </row>
  </sheetData>
  <sheetProtection password="C0FA" sheet="1" formatCells="0" formatColumns="0" formatRows="0" insertColumns="0" insertRows="0" insertHyperlinks="0" deleteColumns="0" deleteRows="0" sort="0" autoFilter="0" pivotTables="0"/>
  <mergeCells count="3">
    <mergeCell ref="B4:D4"/>
    <mergeCell ref="A4:A5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32.57421875" style="34" customWidth="1"/>
    <col min="2" max="2" width="11.8515625" style="34" customWidth="1"/>
    <col min="3" max="3" width="12.57421875" style="34" customWidth="1"/>
    <col min="4" max="4" width="12.140625" style="34" customWidth="1"/>
    <col min="5" max="5" width="9.8515625" style="34" customWidth="1"/>
    <col min="6" max="6" width="10.28125" style="34" customWidth="1"/>
    <col min="7" max="7" width="12.8515625" style="34" customWidth="1"/>
    <col min="8" max="8" width="11.140625" style="34" customWidth="1"/>
    <col min="9" max="9" width="8.140625" style="34" customWidth="1"/>
    <col min="10" max="10" width="9.140625" style="34" customWidth="1"/>
    <col min="11" max="11" width="8.28125" style="34" customWidth="1"/>
    <col min="12" max="16384" width="9.140625" style="34" customWidth="1"/>
  </cols>
  <sheetData>
    <row r="1" ht="20.25" customHeight="1">
      <c r="A1" s="75" t="s">
        <v>90</v>
      </c>
    </row>
    <row r="2" ht="20.25" customHeight="1" thickBot="1"/>
    <row r="3" spans="1:4" ht="35.25" customHeight="1" thickBot="1">
      <c r="A3" s="185" t="s">
        <v>93</v>
      </c>
      <c r="B3" s="186"/>
      <c r="C3" s="186"/>
      <c r="D3" s="187"/>
    </row>
    <row r="4" spans="1:4" ht="23.25" customHeight="1">
      <c r="A4" s="183" t="s">
        <v>91</v>
      </c>
      <c r="B4" s="188" t="s">
        <v>92</v>
      </c>
      <c r="C4" s="188"/>
      <c r="D4" s="189"/>
    </row>
    <row r="5" spans="1:4" ht="15">
      <c r="A5" s="184"/>
      <c r="B5" s="27" t="s">
        <v>84</v>
      </c>
      <c r="C5" s="27" t="s">
        <v>85</v>
      </c>
      <c r="D5" s="101" t="s">
        <v>68</v>
      </c>
    </row>
    <row r="6" spans="1:4" ht="15" customHeight="1">
      <c r="A6" s="76">
        <v>0</v>
      </c>
      <c r="B6" s="77">
        <v>1</v>
      </c>
      <c r="C6" s="77">
        <v>2</v>
      </c>
      <c r="D6" s="78">
        <v>3</v>
      </c>
    </row>
    <row r="7" spans="1:4" ht="15">
      <c r="A7" s="75" t="s">
        <v>87</v>
      </c>
      <c r="B7" s="79">
        <v>485</v>
      </c>
      <c r="C7" s="79">
        <v>11</v>
      </c>
      <c r="D7" s="102">
        <f>SUM(B7:C7)</f>
        <v>496</v>
      </c>
    </row>
    <row r="8" spans="1:4" ht="15">
      <c r="A8" s="75" t="s">
        <v>89</v>
      </c>
      <c r="B8" s="79">
        <v>187</v>
      </c>
      <c r="C8" s="79">
        <v>79</v>
      </c>
      <c r="D8" s="103">
        <f>SUM(B8:C8)</f>
        <v>266</v>
      </c>
    </row>
    <row r="9" spans="1:4" ht="15">
      <c r="A9" s="75" t="s">
        <v>88</v>
      </c>
      <c r="B9" s="79">
        <v>764</v>
      </c>
      <c r="C9" s="79">
        <v>310</v>
      </c>
      <c r="D9" s="102">
        <f>SUM(B9:C9)</f>
        <v>1074</v>
      </c>
    </row>
    <row r="10" spans="1:4" ht="15.75" thickBot="1">
      <c r="A10" s="80" t="s">
        <v>50</v>
      </c>
      <c r="B10" s="81">
        <f>SUM(B7:B9)</f>
        <v>1436</v>
      </c>
      <c r="C10" s="81">
        <f>SUM(C7:C9)</f>
        <v>400</v>
      </c>
      <c r="D10" s="104">
        <f>SUM(B10:C10)</f>
        <v>1836</v>
      </c>
    </row>
    <row r="11" spans="1:4" ht="15">
      <c r="A11" s="100"/>
      <c r="B11" s="100"/>
      <c r="C11" s="100"/>
      <c r="D11" s="100"/>
    </row>
  </sheetData>
  <sheetProtection password="C0FA" sheet="1" formatCells="0" formatColumns="0" formatRows="0" insertColumns="0" insertRows="0" insertHyperlinks="0" deleteColumns="0" deleteRows="0" sort="0" autoFilter="0" pivotTables="0"/>
  <mergeCells count="3">
    <mergeCell ref="A4:A5"/>
    <mergeCell ref="B4:D4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5.8515625" style="24" customWidth="1"/>
    <col min="2" max="2" width="33.140625" style="24" customWidth="1"/>
    <col min="3" max="3" width="36.421875" style="24" customWidth="1"/>
    <col min="4" max="10" width="9.140625" style="24" customWidth="1"/>
    <col min="11" max="11" width="7.8515625" style="24" customWidth="1"/>
    <col min="12" max="12" width="8.140625" style="24" customWidth="1"/>
    <col min="13" max="238" width="9.140625" style="24" customWidth="1"/>
    <col min="239" max="239" width="15.8515625" style="24" customWidth="1"/>
    <col min="240" max="240" width="29.00390625" style="24" customWidth="1"/>
    <col min="241" max="241" width="36.421875" style="24" customWidth="1"/>
    <col min="242" max="16384" width="9.140625" style="24" customWidth="1"/>
  </cols>
  <sheetData>
    <row r="1" ht="15">
      <c r="A1" s="2" t="s">
        <v>94</v>
      </c>
    </row>
    <row r="2" ht="15">
      <c r="C2" s="25"/>
    </row>
    <row r="3" spans="1:3" ht="18">
      <c r="A3" s="131" t="s">
        <v>95</v>
      </c>
      <c r="B3" s="131"/>
      <c r="C3" s="131"/>
    </row>
    <row r="4" spans="2:3" ht="15.75" thickBot="1">
      <c r="B4" s="26"/>
      <c r="C4" s="26"/>
    </row>
    <row r="5" spans="1:3" ht="30.75" thickBot="1">
      <c r="A5" s="132" t="s">
        <v>96</v>
      </c>
      <c r="B5" s="133" t="s">
        <v>97</v>
      </c>
      <c r="C5" s="134" t="s">
        <v>98</v>
      </c>
    </row>
    <row r="6" spans="1:256" ht="15">
      <c r="A6" s="30">
        <v>2006</v>
      </c>
      <c r="B6" s="96">
        <v>0.0048</v>
      </c>
      <c r="C6" s="96">
        <v>0.0218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15">
      <c r="A7" s="27">
        <v>2007</v>
      </c>
      <c r="B7" s="97">
        <v>0.0064</v>
      </c>
      <c r="C7" s="97">
        <v>0.0104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5">
      <c r="A8" s="27">
        <v>2008</v>
      </c>
      <c r="B8" s="97">
        <v>0.13</v>
      </c>
      <c r="C8" s="95">
        <v>0.0765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5">
      <c r="A9" s="27">
        <v>2009</v>
      </c>
      <c r="B9" s="95">
        <v>0.035</v>
      </c>
      <c r="C9" s="95">
        <v>0.0202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ht="15">
      <c r="A10" s="27">
        <v>2010</v>
      </c>
      <c r="B10" s="97">
        <v>0.003</v>
      </c>
      <c r="C10" s="97">
        <v>0.011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ht="15">
      <c r="A11" s="27">
        <v>2011</v>
      </c>
      <c r="B11" s="97">
        <v>0.0075</v>
      </c>
      <c r="C11" s="98">
        <v>0.021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ht="15">
      <c r="A12" s="27">
        <v>2012</v>
      </c>
      <c r="B12" s="95">
        <v>0.0031</v>
      </c>
      <c r="C12" s="95">
        <v>0.014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ht="19.5" customHeight="1">
      <c r="A13" s="27">
        <v>2013</v>
      </c>
      <c r="B13" s="95">
        <v>0.0115</v>
      </c>
      <c r="C13" s="95">
        <v>0.0075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ht="35.25" customHeight="1">
      <c r="A14" s="27">
        <v>2014</v>
      </c>
      <c r="B14" s="190" t="s">
        <v>99</v>
      </c>
      <c r="C14" s="190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ht="33" customHeight="1">
      <c r="A15" s="27">
        <v>2015</v>
      </c>
      <c r="B15" s="190" t="s">
        <v>100</v>
      </c>
      <c r="C15" s="19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ht="32.25" customHeight="1">
      <c r="A16" s="29">
        <v>2016</v>
      </c>
      <c r="B16" s="190" t="s">
        <v>101</v>
      </c>
      <c r="C16" s="190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ht="15">
      <c r="A17" s="27">
        <v>2017</v>
      </c>
      <c r="B17" s="95">
        <v>0.0082</v>
      </c>
      <c r="C17" s="95">
        <v>0.0076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ht="15">
      <c r="A18" s="27">
        <v>2018</v>
      </c>
      <c r="B18" s="95">
        <v>0.0169</v>
      </c>
      <c r="C18" s="95">
        <v>0.018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ht="15">
      <c r="A19" s="27">
        <v>2019</v>
      </c>
      <c r="B19" s="95">
        <v>0.007</v>
      </c>
      <c r="C19" s="95">
        <v>0.004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3" ht="56.25" customHeight="1">
      <c r="A20" s="27">
        <v>2020</v>
      </c>
      <c r="B20" s="31" t="s">
        <v>102</v>
      </c>
      <c r="C20" s="32">
        <v>0.006</v>
      </c>
    </row>
    <row r="21" spans="1:3" ht="15">
      <c r="A21" s="27">
        <v>2021</v>
      </c>
      <c r="B21" s="32">
        <v>0.012</v>
      </c>
      <c r="C21" s="32">
        <v>0.012</v>
      </c>
    </row>
  </sheetData>
  <sheetProtection password="C0F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1.8515625" style="0" customWidth="1"/>
    <col min="3" max="3" width="15.28125" style="0" customWidth="1"/>
    <col min="4" max="4" width="17.57421875" style="0" customWidth="1"/>
    <col min="5" max="5" width="11.7109375" style="0" customWidth="1"/>
    <col min="6" max="6" width="24.57421875" style="0" customWidth="1"/>
  </cols>
  <sheetData>
    <row r="1" ht="15">
      <c r="A1" s="118" t="s">
        <v>103</v>
      </c>
    </row>
    <row r="3" spans="2:6" ht="67.5" customHeight="1" thickBot="1">
      <c r="B3" s="191" t="s">
        <v>104</v>
      </c>
      <c r="C3" s="191"/>
      <c r="D3" s="191"/>
      <c r="E3" s="191"/>
      <c r="F3" s="191"/>
    </row>
    <row r="4" spans="2:6" ht="81" customHeight="1" thickBot="1">
      <c r="B4" s="106" t="s">
        <v>105</v>
      </c>
      <c r="C4" s="107" t="s">
        <v>106</v>
      </c>
      <c r="D4" s="107" t="s">
        <v>107</v>
      </c>
      <c r="E4" s="107" t="s">
        <v>108</v>
      </c>
      <c r="F4" s="108" t="s">
        <v>109</v>
      </c>
    </row>
    <row r="5" spans="2:6" ht="18" customHeight="1" thickBot="1">
      <c r="B5" s="109">
        <v>1</v>
      </c>
      <c r="C5" s="23" t="s">
        <v>110</v>
      </c>
      <c r="D5" s="110">
        <v>306140</v>
      </c>
      <c r="E5" s="23">
        <v>30</v>
      </c>
      <c r="F5" s="23" t="s">
        <v>7</v>
      </c>
    </row>
    <row r="6" spans="2:6" ht="22.5" customHeight="1" thickBot="1">
      <c r="B6" s="111">
        <v>2</v>
      </c>
      <c r="C6" s="112" t="s">
        <v>111</v>
      </c>
      <c r="D6" s="113">
        <v>306414</v>
      </c>
      <c r="E6" s="112">
        <v>30</v>
      </c>
      <c r="F6" s="112" t="s">
        <v>8</v>
      </c>
    </row>
    <row r="7" spans="2:6" ht="15.75" thickBot="1">
      <c r="B7" s="109">
        <v>3</v>
      </c>
      <c r="C7" s="23" t="s">
        <v>112</v>
      </c>
      <c r="D7" s="110">
        <v>307431</v>
      </c>
      <c r="E7" s="23">
        <v>30</v>
      </c>
      <c r="F7" s="23" t="s">
        <v>9</v>
      </c>
    </row>
    <row r="8" spans="2:6" ht="15.75" thickBot="1">
      <c r="B8" s="111">
        <v>4</v>
      </c>
      <c r="C8" s="112" t="s">
        <v>113</v>
      </c>
      <c r="D8" s="113">
        <v>306972</v>
      </c>
      <c r="E8" s="112">
        <v>30</v>
      </c>
      <c r="F8" s="112" t="s">
        <v>10</v>
      </c>
    </row>
    <row r="9" spans="2:6" ht="15.75" thickBot="1">
      <c r="B9" s="109">
        <v>5</v>
      </c>
      <c r="C9" s="23" t="s">
        <v>114</v>
      </c>
      <c r="D9" s="110">
        <v>306600</v>
      </c>
      <c r="E9" s="23">
        <v>30</v>
      </c>
      <c r="F9" s="23" t="s">
        <v>11</v>
      </c>
    </row>
    <row r="10" spans="2:6" ht="15.75" thickBot="1">
      <c r="B10" s="111">
        <v>6</v>
      </c>
      <c r="C10" s="112" t="s">
        <v>115</v>
      </c>
      <c r="D10" s="113">
        <v>307131</v>
      </c>
      <c r="E10" s="112">
        <v>30</v>
      </c>
      <c r="F10" s="112" t="s">
        <v>12</v>
      </c>
    </row>
    <row r="11" spans="2:6" ht="15.75" thickBot="1">
      <c r="B11" s="109">
        <v>7</v>
      </c>
      <c r="C11" s="23" t="s">
        <v>116</v>
      </c>
      <c r="D11" s="110">
        <v>307470</v>
      </c>
      <c r="E11" s="23">
        <v>30</v>
      </c>
      <c r="F11" s="23" t="s">
        <v>13</v>
      </c>
    </row>
    <row r="12" spans="2:6" ht="15.75" thickBot="1">
      <c r="B12" s="111">
        <v>8</v>
      </c>
      <c r="C12" s="112" t="s">
        <v>117</v>
      </c>
      <c r="D12" s="113">
        <v>308210</v>
      </c>
      <c r="E12" s="112">
        <v>30</v>
      </c>
      <c r="F12" s="112" t="s">
        <v>14</v>
      </c>
    </row>
    <row r="13" spans="2:6" ht="15.75" thickBot="1">
      <c r="B13" s="109">
        <v>9</v>
      </c>
      <c r="C13" s="23" t="s">
        <v>118</v>
      </c>
      <c r="D13" s="110">
        <v>308279</v>
      </c>
      <c r="E13" s="23">
        <v>30</v>
      </c>
      <c r="F13" s="23" t="s">
        <v>15</v>
      </c>
    </row>
    <row r="14" spans="2:6" ht="15.75" thickBot="1">
      <c r="B14" s="111">
        <v>10</v>
      </c>
      <c r="C14" s="112" t="s">
        <v>119</v>
      </c>
      <c r="D14" s="113">
        <v>308385</v>
      </c>
      <c r="E14" s="112">
        <v>30</v>
      </c>
      <c r="F14" s="112" t="s">
        <v>16</v>
      </c>
    </row>
    <row r="15" spans="2:6" ht="15.75" thickBot="1">
      <c r="B15" s="109">
        <v>11</v>
      </c>
      <c r="C15" s="23" t="s">
        <v>120</v>
      </c>
      <c r="D15" s="110">
        <v>308823</v>
      </c>
      <c r="E15" s="23">
        <v>30</v>
      </c>
      <c r="F15" s="23" t="s">
        <v>17</v>
      </c>
    </row>
    <row r="16" spans="2:6" ht="15.75" thickBot="1">
      <c r="B16" s="114"/>
      <c r="C16" s="115" t="s">
        <v>44</v>
      </c>
      <c r="D16" s="23"/>
      <c r="E16" s="23"/>
      <c r="F16" s="115" t="s">
        <v>18</v>
      </c>
    </row>
  </sheetData>
  <sheetProtection password="C0FA" sheet="1" formatCells="0" formatColumns="0" formatRows="0" insertColumns="0" insertRows="0" insertHyperlinks="0" deleteColumns="0" deleteRows="0" sort="0" autoFilter="0" pivotTables="0"/>
  <mergeCells count="1">
    <mergeCell ref="B3:F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26.7109375" style="0" customWidth="1"/>
    <col min="4" max="4" width="22.28125" style="0" customWidth="1"/>
  </cols>
  <sheetData>
    <row r="1" ht="15">
      <c r="A1" s="118" t="s">
        <v>121</v>
      </c>
    </row>
    <row r="2" spans="2:4" ht="57" customHeight="1">
      <c r="B2" s="192" t="s">
        <v>122</v>
      </c>
      <c r="C2" s="192"/>
      <c r="D2" s="192"/>
    </row>
    <row r="3" ht="23.25" customHeight="1" thickBot="1"/>
    <row r="4" spans="2:4" ht="72.75" customHeight="1" thickBot="1">
      <c r="B4" s="106" t="s">
        <v>106</v>
      </c>
      <c r="C4" s="107" t="s">
        <v>123</v>
      </c>
      <c r="D4" s="107" t="s">
        <v>124</v>
      </c>
    </row>
    <row r="5" spans="2:4" ht="15.75" thickBot="1">
      <c r="B5" s="109" t="s">
        <v>125</v>
      </c>
      <c r="C5" s="116">
        <v>36930000</v>
      </c>
      <c r="D5" s="117">
        <v>1231</v>
      </c>
    </row>
    <row r="6" spans="2:4" ht="20.25" customHeight="1" thickBot="1">
      <c r="B6" s="109" t="s">
        <v>111</v>
      </c>
      <c r="C6" s="116">
        <v>40680000</v>
      </c>
      <c r="D6" s="117">
        <v>1356</v>
      </c>
    </row>
    <row r="7" spans="2:4" ht="15.75" thickBot="1">
      <c r="B7" s="109" t="s">
        <v>112</v>
      </c>
      <c r="C7" s="116">
        <v>39990000</v>
      </c>
      <c r="D7" s="117">
        <v>1333</v>
      </c>
    </row>
    <row r="8" spans="2:4" ht="15.75" thickBot="1">
      <c r="B8" s="109" t="s">
        <v>126</v>
      </c>
      <c r="C8" s="116">
        <v>40980000</v>
      </c>
      <c r="D8" s="117">
        <v>1366</v>
      </c>
    </row>
    <row r="9" spans="2:4" ht="15.75" thickBot="1">
      <c r="B9" s="109" t="s">
        <v>114</v>
      </c>
      <c r="C9" s="116">
        <v>39810000</v>
      </c>
      <c r="D9" s="117">
        <v>1327</v>
      </c>
    </row>
    <row r="10" spans="2:4" ht="15.75" thickBot="1">
      <c r="B10" s="109" t="s">
        <v>115</v>
      </c>
      <c r="C10" s="116">
        <v>44340000</v>
      </c>
      <c r="D10" s="117">
        <v>1478</v>
      </c>
    </row>
    <row r="11" spans="2:4" ht="15.75" thickBot="1">
      <c r="B11" s="109" t="s">
        <v>116</v>
      </c>
      <c r="C11" s="116">
        <v>43200000</v>
      </c>
      <c r="D11" s="117">
        <v>1440</v>
      </c>
    </row>
    <row r="12" spans="2:4" ht="15.75" thickBot="1">
      <c r="B12" s="109" t="s">
        <v>117</v>
      </c>
      <c r="C12" s="116">
        <v>43890000</v>
      </c>
      <c r="D12" s="117">
        <v>1463</v>
      </c>
    </row>
    <row r="13" spans="2:4" ht="15.75" thickBot="1">
      <c r="B13" s="109" t="s">
        <v>118</v>
      </c>
      <c r="C13" s="116">
        <v>43710000</v>
      </c>
      <c r="D13" s="117">
        <v>1458</v>
      </c>
    </row>
    <row r="14" spans="2:4" ht="15.75" thickBot="1">
      <c r="B14" s="109" t="s">
        <v>119</v>
      </c>
      <c r="C14" s="116">
        <v>43650000</v>
      </c>
      <c r="D14" s="117">
        <v>1455</v>
      </c>
    </row>
    <row r="15" spans="2:4" ht="15.75" thickBot="1">
      <c r="B15" s="109" t="s">
        <v>127</v>
      </c>
      <c r="C15" s="116">
        <v>43800000</v>
      </c>
      <c r="D15" s="117">
        <v>1460</v>
      </c>
    </row>
    <row r="16" spans="2:4" ht="15.75" thickBot="1">
      <c r="B16" s="109" t="s">
        <v>128</v>
      </c>
      <c r="C16" s="116">
        <f>SUM(C5:C15)</f>
        <v>460980000</v>
      </c>
      <c r="D16" s="117">
        <f>SUM(D5:D15)</f>
        <v>15367</v>
      </c>
    </row>
  </sheetData>
  <sheetProtection password="C0FA" sheet="1" formatCells="0" formatColumns="0" formatRows="0" insertColumns="0" insertRows="0" insertHyperlinks="0" deleteColumns="0" deleteRows="0" sort="0" autoFilter="0" pivotTables="0"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2021-12-16T07:03:57Z</cp:lastPrinted>
  <dcterms:created xsi:type="dcterms:W3CDTF">2013-03-22T11:33:30Z</dcterms:created>
  <dcterms:modified xsi:type="dcterms:W3CDTF">2021-12-20T07:19:34Z</dcterms:modified>
  <cp:category/>
  <cp:version/>
  <cp:contentType/>
  <cp:contentStatus/>
</cp:coreProperties>
</file>