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05" windowWidth="8535" windowHeight="1185" activeTab="0"/>
  </bookViews>
  <sheets>
    <sheet name="përfitues të pensionit" sheetId="1" r:id="rId1"/>
    <sheet name="përfit.sipas grupeve të pag." sheetId="2" r:id="rId2"/>
    <sheet name="pensione më të ulëta" sheetId="3" r:id="rId3"/>
    <sheet name="pensione maksimale" sheetId="4" r:id="rId4"/>
    <sheet name="përfitues të rinj" sheetId="5" r:id="rId5"/>
    <sheet name="përfitues të ndjerë " sheetId="6" r:id="rId6"/>
    <sheet name="lëviza e % për harmonizim" sheetId="7" r:id="rId7"/>
    <sheet name="përfi.që paguajnë anëtarësim" sheetId="8" r:id="rId8"/>
    <sheet name="mjete të pag. për fon.sol.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<sst xmlns="http://schemas.openxmlformats.org/spreadsheetml/2006/main" count="168" uniqueCount="118">
  <si>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</si>
  <si>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</si>
  <si>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</si>
  <si>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</si>
  <si>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</si>
  <si>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</si>
  <si>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</si>
  <si>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 xml:space="preserve"> 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</si>
  <si>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</si>
  <si>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</si>
  <si>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</si>
  <si>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</si>
  <si>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</si>
  <si>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</si>
  <si>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 xml:space="preserve">  Të dhëna për gjendjen e numrit të përfituesve të pensionit për muajin qreshor të vitit 2022</t>
  </si>
  <si>
    <t xml:space="preserve">       Gjendja e përfituesve të pensionit nga pensioni i paguar sipas llojit, sipas të drejtës së arritur dhe pensionit mesatar për muajin qershor të vitit 2022</t>
  </si>
  <si>
    <t xml:space="preserve">qershor 2022 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</si>
  <si>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</si>
  <si>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</si>
  <si>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</si>
  <si>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</si>
  <si>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</si>
  <si>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</si>
  <si>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</si>
  <si>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qershor të vitit 2022</t>
  </si>
  <si>
    <t>Grafikoni 1.</t>
  </si>
  <si>
    <t>Struktura e pensionistëve sipas shumës së pensionit për muajin qershor të vitit 2022</t>
  </si>
  <si>
    <t>Tabela nr. 2</t>
  </si>
  <si>
    <t>Shuma në denarë</t>
  </si>
  <si>
    <t>P.Familjar</t>
  </si>
  <si>
    <t>P.Invalidor</t>
  </si>
  <si>
    <t>P.Pleqërie</t>
  </si>
  <si>
    <t>P.Ushtarak</t>
  </si>
  <si>
    <t>P.Bujqësor</t>
  </si>
  <si>
    <t xml:space="preserve">Gjithsej  </t>
  </si>
  <si>
    <t xml:space="preserve">Struktura </t>
  </si>
  <si>
    <t>Gjendja e përfituesve të pensionit sipas grupeve të pagesave  për muajin qershor të vitit 2022</t>
  </si>
  <si>
    <t>Gjendja e përfituesve të pensionit sipas grupeve të pagesave për muajin qershor  të vitit 2022</t>
  </si>
  <si>
    <t>Deri (11.500,00)</t>
  </si>
  <si>
    <t xml:space="preserve"> (Prej 11.501,00-14.000,00)</t>
  </si>
  <si>
    <t xml:space="preserve"> Prej (14.001,00- 18.000,00)</t>
  </si>
  <si>
    <t>Mbi (18.001,00)</t>
  </si>
  <si>
    <t>Gjithsej</t>
  </si>
  <si>
    <t xml:space="preserve">                 Grafikoni 2.  Struktura e pensionistëve sipas grupeve të pagesave për muajin qershor të vitit 2022</t>
  </si>
  <si>
    <t>Tabela nr.3</t>
  </si>
  <si>
    <t xml:space="preserve">E drejta e realizuar deri  </t>
  </si>
  <si>
    <t xml:space="preserve">31-12-1996 </t>
  </si>
  <si>
    <t>Numri</t>
  </si>
  <si>
    <t>Struktura</t>
  </si>
  <si>
    <t>Shuma</t>
  </si>
  <si>
    <t>Numri i përfituesve  të pensioneve më të ulëta sipas grupeve të shumave për muajin qershor  të vitit 2022</t>
  </si>
  <si>
    <t>Grupi  I</t>
  </si>
  <si>
    <t>Grupi II</t>
  </si>
  <si>
    <t>Grupi III</t>
  </si>
  <si>
    <t xml:space="preserve">Gjithsej </t>
  </si>
  <si>
    <t xml:space="preserve">E drejtë e realizuar prej </t>
  </si>
  <si>
    <t xml:space="preserve"> 01.01.1997 </t>
  </si>
  <si>
    <t>Tabela nr. 4</t>
  </si>
  <si>
    <t xml:space="preserve">E drejta e realizuar               </t>
  </si>
  <si>
    <t>Denarë</t>
  </si>
  <si>
    <t>Numri i përfituesve të shumës më të lartë të pensionit sipas llojit për muajin qershor të vitit 2022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</si>
  <si>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</si>
  <si>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</si>
  <si>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</si>
  <si>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</si>
  <si>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</si>
  <si>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</si>
  <si>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prej01.01.2019</t>
  </si>
  <si>
    <t>E drejta e realizuar prej 01.01.2020</t>
  </si>
  <si>
    <t>E drejta e realizuar prej 01.01.2021</t>
  </si>
  <si>
    <t>E drejta e realizuar prej 01.01.2022</t>
  </si>
  <si>
    <t>GJ I TH S E J</t>
  </si>
  <si>
    <r>
      <rPr>
        <b/>
        <sz val="10"/>
        <color indexed="8"/>
        <rFont val="StobiSerif Regular"/>
        <family val="0"/>
      </rPr>
      <t xml:space="preserve">Shënim: </t>
    </r>
    <r>
      <rPr>
        <sz val="10"/>
        <color indexed="8"/>
        <rFont val="StobiSerif Regular"/>
        <family val="0"/>
      </rPr>
      <t>Prej 01.01.202</t>
    </r>
    <r>
      <rPr>
        <sz val="10"/>
        <color indexed="8"/>
        <rFont val="StobiSerif Regular"/>
        <family val="0"/>
      </rPr>
      <t>2 ka pension maksimal të sapoformuar në mbështetje të nenit 230 paragrafi 1 dhe nenit 52 paragrafi 1 të Ligjit të sigurimit pensional dhe invalidor të Maqedonisë së Veriut Gazeta Zyrtare 98/2012 dhe shpalljes së Entit shtetëror të Statistikës numër 4.1.22.16 prej 22.02.2022 për shumën e neto pagës mesatare të realizuar në vitin 2021, shuma e pensionit është 60.294,00 denarë dhe do të vlejë prej 01.01.2022, ndërsa aktvendimet do të merren prej 01.03.2022.</t>
    </r>
  </si>
  <si>
    <t>Tabela nr.5</t>
  </si>
  <si>
    <t>Përfitues të rinj sipas llojit të pensionit</t>
  </si>
  <si>
    <t>Pensionistë të rinj</t>
  </si>
  <si>
    <t>Burra</t>
  </si>
  <si>
    <t>Gra</t>
  </si>
  <si>
    <t xml:space="preserve">Gjendja e përfituesve të rinj të pensionit për muajin qershor të vitit 2022 </t>
  </si>
  <si>
    <t xml:space="preserve">Pensione familjare </t>
  </si>
  <si>
    <t xml:space="preserve">Pensione invalidore </t>
  </si>
  <si>
    <t xml:space="preserve">Pensione pleqërie </t>
  </si>
  <si>
    <t>Tabela nr.6</t>
  </si>
  <si>
    <t>Përfitues të ndjerë sipas llojit të pensionit</t>
  </si>
  <si>
    <t xml:space="preserve">Pensionistë të ndjerë </t>
  </si>
  <si>
    <t xml:space="preserve">Gjendja e përfituesve të ndjerë të pensionit për muajin qershor të vitit 2022 </t>
  </si>
  <si>
    <t>Tabela nr.7</t>
  </si>
  <si>
    <t xml:space="preserve">    Lëvizja e përqindjes për harmonizimin e pensioneve sipas viteve </t>
  </si>
  <si>
    <t>Harmonizimi vjetor</t>
  </si>
  <si>
    <t>prej 1 janarit</t>
  </si>
  <si>
    <t>prej 1 korrikut</t>
  </si>
  <si>
    <t xml:space="preserve">Për përfituesit të cilët të drejtën e tyre e kanë realizuar në shkurt të vitit 2014, rritje të pensioneve për 600 denarë në shumë fikse </t>
  </si>
  <si>
    <t xml:space="preserve">Për përfituesit të cilët të drejtën e tyre e kanë realizuar në shtator të vitit 2015, rritje të pensioneve për 621 denarë në shumë fikse </t>
  </si>
  <si>
    <t xml:space="preserve">Për përfituesit të cilët të drejtën e tyre e kanë realizuar në nëntor të vitit 2016,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</si>
  <si>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</si>
  <si>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nr.8</t>
  </si>
  <si>
    <t xml:space="preserve">Numri i përfituesve të cilët paguajnë anëtarësim dhe mjete të paguara në llogari të Lidhjes së shoqatave të pensionistëve për periudhën janar - dhjetor të vitit 2022  </t>
  </si>
  <si>
    <t>N.Ren</t>
  </si>
  <si>
    <t xml:space="preserve">Muaji </t>
  </si>
  <si>
    <t xml:space="preserve">Numri i përfituesve të pensionit prej të cilëve realizohet mbajtje </t>
  </si>
  <si>
    <t>Anëtarësim</t>
  </si>
  <si>
    <t xml:space="preserve">Mjete të paguara për Lidhjen e shoqatave të pensionistëve 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</si>
  <si>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</si>
  <si>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</si>
  <si>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</si>
  <si>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</si>
  <si>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</si>
  <si>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</si>
  <si>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</si>
  <si>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</si>
  <si>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</si>
  <si>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</si>
  <si>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</si>
  <si>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</si>
  <si>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Tabela nr.9</t>
  </si>
  <si>
    <t xml:space="preserve"> Mjete të paguara nga fondi solidar për periudhën janar - dhjetor të vitit 2022</t>
  </si>
  <si>
    <t>Mjete të paguara nga fondi solidar (denarë)</t>
  </si>
  <si>
    <t>Numri i kërkesave të paguara për përfituesit e ndjerë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</si>
</sst>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д_е_н_._-;\-* #,##0.00\ _д_е_н_._-;_-* &quot;-&quot;??\ _д_е_н_._-;_-@_-"/>
    <numFmt numFmtId="165" formatCode="_(* #,##0_);_(* \(#,##0\);_(* &quot;-&quot;??_);_(@_)"/>
    <numFmt numFmtId="166" formatCode="0.0%"/>
    <numFmt numFmtId="167" formatCode="dd/mm/yyyy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sz val="10"/>
      <color indexed="8"/>
      <name val="StobiSerif Regular"/>
      <family val="3"/>
    </font>
    <font>
      <sz val="10"/>
      <color indexed="10"/>
      <name val="Arial"/>
      <family val="2"/>
    </font>
    <font>
      <b/>
      <sz val="10"/>
      <color indexed="8"/>
      <name val="StobiSerif Regular"/>
      <family val="3"/>
    </font>
    <font>
      <b/>
      <sz val="9"/>
      <color indexed="8"/>
      <name val="StobiSerif Regular"/>
      <family val="0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1"/>
      <color indexed="8"/>
      <name val="StobiSerif Regular"/>
      <family val="0"/>
    </font>
    <font>
      <b/>
      <sz val="11"/>
      <color indexed="8"/>
      <name val="StobiSerif Regula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56" applyFont="1">
      <alignment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5" borderId="13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65" fontId="5" fillId="0" borderId="14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5" fillId="35" borderId="11" xfId="0" applyNumberFormat="1" applyFont="1" applyFill="1" applyBorder="1" applyAlignment="1">
      <alignment/>
    </xf>
    <xf numFmtId="165" fontId="5" fillId="35" borderId="14" xfId="42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2" fillId="37" borderId="15" xfId="0" applyNumberFormat="1" applyFont="1" applyFill="1" applyBorder="1" applyAlignment="1">
      <alignment/>
    </xf>
    <xf numFmtId="165" fontId="2" fillId="37" borderId="16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165" fontId="2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4" fontId="2" fillId="35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3" fontId="5" fillId="0" borderId="11" xfId="42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56" applyFont="1">
      <alignment/>
      <protection/>
    </xf>
    <xf numFmtId="165" fontId="0" fillId="0" borderId="0" xfId="56" applyNumberFormat="1" applyFont="1">
      <alignment/>
      <protection/>
    </xf>
    <xf numFmtId="0" fontId="2" fillId="0" borderId="11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58" fillId="0" borderId="0" xfId="56" applyFont="1" applyFill="1" applyBorder="1">
      <alignment/>
      <protection/>
    </xf>
    <xf numFmtId="0" fontId="57" fillId="0" borderId="0" xfId="56" applyFont="1" applyFill="1" applyBorder="1">
      <alignment/>
      <protection/>
    </xf>
    <xf numFmtId="2" fontId="57" fillId="0" borderId="0" xfId="56" applyNumberFormat="1" applyFont="1" applyFill="1" applyBorder="1">
      <alignment/>
      <protection/>
    </xf>
    <xf numFmtId="10" fontId="57" fillId="0" borderId="0" xfId="56" applyNumberFormat="1" applyFont="1" applyFill="1" applyBorder="1">
      <alignment/>
      <protection/>
    </xf>
    <xf numFmtId="0" fontId="59" fillId="0" borderId="0" xfId="56" applyFont="1" applyFill="1" applyBorder="1" applyAlignment="1">
      <alignment horizontal="center"/>
      <protection/>
    </xf>
    <xf numFmtId="0" fontId="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43" fontId="5" fillId="0" borderId="14" xfId="44" applyFont="1" applyBorder="1" applyAlignment="1">
      <alignment/>
    </xf>
    <xf numFmtId="3" fontId="5" fillId="35" borderId="11" xfId="0" applyNumberFormat="1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 horizontal="right"/>
    </xf>
    <xf numFmtId="43" fontId="5" fillId="35" borderId="14" xfId="44" applyFont="1" applyFill="1" applyBorder="1" applyAlignment="1">
      <alignment/>
    </xf>
    <xf numFmtId="0" fontId="6" fillId="37" borderId="18" xfId="0" applyFont="1" applyFill="1" applyBorder="1" applyAlignment="1">
      <alignment/>
    </xf>
    <xf numFmtId="3" fontId="2" fillId="37" borderId="15" xfId="56" applyNumberFormat="1" applyFont="1" applyFill="1" applyBorder="1" applyAlignment="1">
      <alignment horizontal="center"/>
      <protection/>
    </xf>
    <xf numFmtId="3" fontId="2" fillId="37" borderId="15" xfId="56" applyNumberFormat="1" applyFont="1" applyFill="1" applyBorder="1" applyAlignment="1">
      <alignment/>
      <protection/>
    </xf>
    <xf numFmtId="43" fontId="2" fillId="37" borderId="16" xfId="44" applyFont="1" applyFill="1" applyBorder="1" applyAlignment="1">
      <alignment/>
    </xf>
    <xf numFmtId="10" fontId="9" fillId="0" borderId="11" xfId="0" applyNumberFormat="1" applyFont="1" applyBorder="1" applyAlignment="1">
      <alignment horizontal="right"/>
    </xf>
    <xf numFmtId="10" fontId="9" fillId="0" borderId="12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10" fontId="9" fillId="0" borderId="11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60" fillId="0" borderId="1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0" fillId="38" borderId="19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9" fillId="0" borderId="10" xfId="0" applyFont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2" fillId="0" borderId="0" xfId="0" applyFont="1" applyAlignment="1">
      <alignment/>
    </xf>
    <xf numFmtId="3" fontId="57" fillId="0" borderId="0" xfId="0" applyNumberFormat="1" applyFont="1" applyAlignment="1">
      <alignment/>
    </xf>
    <xf numFmtId="0" fontId="12" fillId="0" borderId="2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39" borderId="21" xfId="0" applyFont="1" applyFill="1" applyBorder="1" applyAlignment="1" applyProtection="1">
      <alignment/>
      <protection/>
    </xf>
    <xf numFmtId="0" fontId="12" fillId="40" borderId="20" xfId="0" applyFont="1" applyFill="1" applyBorder="1" applyAlignment="1" applyProtection="1">
      <alignment/>
      <protection/>
    </xf>
    <xf numFmtId="0" fontId="12" fillId="39" borderId="22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40" borderId="23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39" borderId="24" xfId="0" applyFont="1" applyFill="1" applyBorder="1" applyAlignment="1" applyProtection="1">
      <alignment/>
      <protection/>
    </xf>
    <xf numFmtId="0" fontId="13" fillId="39" borderId="25" xfId="0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 applyProtection="1">
      <alignment horizontal="center" vertical="center" wrapText="1"/>
      <protection/>
    </xf>
    <xf numFmtId="0" fontId="10" fillId="39" borderId="27" xfId="0" applyFont="1" applyFill="1" applyBorder="1" applyAlignment="1" applyProtection="1">
      <alignment vertical="center"/>
      <protection/>
    </xf>
    <xf numFmtId="0" fontId="12" fillId="39" borderId="28" xfId="0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2" fillId="40" borderId="30" xfId="0" applyFont="1" applyFill="1" applyBorder="1" applyAlignment="1" applyProtection="1">
      <alignment vertical="center"/>
      <protection/>
    </xf>
    <xf numFmtId="0" fontId="10" fillId="39" borderId="30" xfId="0" applyFont="1" applyFill="1" applyBorder="1" applyAlignment="1" applyProtection="1">
      <alignment vertical="center"/>
      <protection/>
    </xf>
    <xf numFmtId="0" fontId="19" fillId="40" borderId="27" xfId="0" applyFont="1" applyFill="1" applyBorder="1" applyAlignment="1" applyProtection="1">
      <alignment vertical="center" wrapText="1"/>
      <protection/>
    </xf>
    <xf numFmtId="0" fontId="19" fillId="40" borderId="28" xfId="0" applyFont="1" applyFill="1" applyBorder="1" applyAlignment="1" applyProtection="1">
      <alignment vertical="center" wrapText="1"/>
      <protection/>
    </xf>
    <xf numFmtId="0" fontId="19" fillId="40" borderId="28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41" borderId="24" xfId="0" applyFont="1" applyFill="1" applyBorder="1" applyAlignment="1" applyProtection="1">
      <alignment horizontal="center"/>
      <protection/>
    </xf>
    <xf numFmtId="0" fontId="12" fillId="41" borderId="31" xfId="0" applyFont="1" applyFill="1" applyBorder="1" applyAlignment="1" applyProtection="1">
      <alignment horizontal="center"/>
      <protection/>
    </xf>
    <xf numFmtId="0" fontId="57" fillId="0" borderId="0" xfId="0" applyFont="1" applyFill="1" applyAlignment="1">
      <alignment/>
    </xf>
    <xf numFmtId="0" fontId="12" fillId="41" borderId="20" xfId="0" applyFont="1" applyFill="1" applyBorder="1" applyAlignment="1" applyProtection="1">
      <alignment/>
      <protection/>
    </xf>
    <xf numFmtId="0" fontId="12" fillId="41" borderId="22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40" borderId="32" xfId="0" applyFont="1" applyFill="1" applyBorder="1" applyAlignment="1" applyProtection="1">
      <alignment horizontal="center" wrapText="1"/>
      <protection/>
    </xf>
    <xf numFmtId="167" fontId="10" fillId="40" borderId="33" xfId="0" applyNumberFormat="1" applyFont="1" applyFill="1" applyBorder="1" applyAlignment="1" applyProtection="1">
      <alignment horizontal="center"/>
      <protection/>
    </xf>
    <xf numFmtId="167" fontId="10" fillId="40" borderId="34" xfId="0" applyNumberFormat="1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justify" vertical="center"/>
      <protection/>
    </xf>
    <xf numFmtId="0" fontId="12" fillId="0" borderId="24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4" fontId="5" fillId="0" borderId="3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/>
    </xf>
    <xf numFmtId="0" fontId="12" fillId="40" borderId="37" xfId="0" applyFont="1" applyFill="1" applyBorder="1" applyAlignment="1" applyProtection="1">
      <alignment horizontal="center" vertical="center" wrapText="1"/>
      <protection/>
    </xf>
    <xf numFmtId="0" fontId="12" fillId="40" borderId="38" xfId="0" applyFont="1" applyFill="1" applyBorder="1" applyAlignment="1" applyProtection="1">
      <alignment horizontal="center" vertical="center" wrapText="1"/>
      <protection/>
    </xf>
    <xf numFmtId="0" fontId="12" fillId="40" borderId="39" xfId="0" applyFont="1" applyFill="1" applyBorder="1" applyAlignment="1" applyProtection="1">
      <alignment horizontal="center" vertical="center" wrapText="1"/>
      <protection/>
    </xf>
    <xf numFmtId="0" fontId="12" fillId="40" borderId="40" xfId="0" applyFont="1" applyFill="1" applyBorder="1" applyAlignment="1" applyProtection="1">
      <alignment horizontal="center" vertical="center" wrapText="1"/>
      <protection/>
    </xf>
    <xf numFmtId="0" fontId="12" fillId="40" borderId="41" xfId="0" applyFont="1" applyFill="1" applyBorder="1" applyAlignment="1" applyProtection="1">
      <alignment horizontal="center" vertical="center" wrapText="1"/>
      <protection/>
    </xf>
    <xf numFmtId="0" fontId="12" fillId="40" borderId="42" xfId="0" applyFont="1" applyFill="1" applyBorder="1" applyAlignment="1" applyProtection="1">
      <alignment horizontal="center" vertical="center" wrapText="1"/>
      <protection/>
    </xf>
    <xf numFmtId="0" fontId="13" fillId="40" borderId="43" xfId="0" applyFont="1" applyFill="1" applyBorder="1" applyAlignment="1" applyProtection="1">
      <alignment horizontal="center" vertical="center" wrapText="1"/>
      <protection/>
    </xf>
    <xf numFmtId="0" fontId="13" fillId="4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3" fillId="40" borderId="46" xfId="0" applyFont="1" applyFill="1" applyBorder="1" applyAlignment="1" applyProtection="1">
      <alignment horizontal="center" vertical="center" wrapText="1"/>
      <protection/>
    </xf>
    <xf numFmtId="0" fontId="13" fillId="40" borderId="47" xfId="0" applyFont="1" applyFill="1" applyBorder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/>
      <protection/>
    </xf>
    <xf numFmtId="0" fontId="7" fillId="0" borderId="48" xfId="0" applyFont="1" applyBorder="1" applyAlignment="1">
      <alignment horizontal="left"/>
    </xf>
    <xf numFmtId="0" fontId="7" fillId="0" borderId="0" xfId="0" applyFont="1" applyAlignment="1">
      <alignment horizontal="left"/>
    </xf>
    <xf numFmtId="4" fontId="2" fillId="37" borderId="49" xfId="0" applyNumberFormat="1" applyFont="1" applyFill="1" applyBorder="1" applyAlignment="1">
      <alignment horizontal="center"/>
    </xf>
    <xf numFmtId="4" fontId="2" fillId="37" borderId="50" xfId="0" applyNumberFormat="1" applyFont="1" applyFill="1" applyBorder="1" applyAlignment="1">
      <alignment horizontal="center"/>
    </xf>
    <xf numFmtId="4" fontId="2" fillId="37" borderId="51" xfId="0" applyNumberFormat="1" applyFont="1" applyFill="1" applyBorder="1" applyAlignment="1">
      <alignment horizontal="center"/>
    </xf>
    <xf numFmtId="4" fontId="5" fillId="35" borderId="3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36" xfId="0" applyNumberFormat="1" applyFont="1" applyFill="1" applyBorder="1" applyAlignment="1">
      <alignment horizontal="center"/>
    </xf>
    <xf numFmtId="3" fontId="12" fillId="39" borderId="52" xfId="0" applyNumberFormat="1" applyFont="1" applyFill="1" applyBorder="1" applyAlignment="1" applyProtection="1">
      <alignment horizontal="center"/>
      <protection/>
    </xf>
    <xf numFmtId="3" fontId="12" fillId="39" borderId="53" xfId="0" applyNumberFormat="1" applyFont="1" applyFill="1" applyBorder="1" applyAlignment="1" applyProtection="1">
      <alignment horizontal="center"/>
      <protection/>
    </xf>
    <xf numFmtId="3" fontId="12" fillId="39" borderId="54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10" fillId="0" borderId="55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vertical="center" wrapText="1"/>
      <protection/>
    </xf>
    <xf numFmtId="0" fontId="5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14" fontId="5" fillId="0" borderId="56" xfId="0" applyNumberFormat="1" applyFont="1" applyBorder="1" applyAlignment="1">
      <alignment vertical="center" wrapText="1"/>
    </xf>
    <xf numFmtId="0" fontId="12" fillId="40" borderId="0" xfId="0" applyFont="1" applyFill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left" vertical="center" wrapText="1"/>
      <protection/>
    </xf>
    <xf numFmtId="0" fontId="12" fillId="41" borderId="25" xfId="0" applyFont="1" applyFill="1" applyBorder="1" applyAlignment="1" applyProtection="1">
      <alignment horizontal="center" vertical="center" wrapText="1"/>
      <protection/>
    </xf>
    <xf numFmtId="0" fontId="12" fillId="41" borderId="26" xfId="0" applyFont="1" applyFill="1" applyBorder="1" applyAlignment="1" applyProtection="1">
      <alignment horizontal="center" vertical="center" wrapText="1"/>
      <protection/>
    </xf>
    <xf numFmtId="0" fontId="12" fillId="41" borderId="21" xfId="0" applyFont="1" applyFill="1" applyBorder="1" applyAlignment="1" applyProtection="1">
      <alignment horizontal="center" vertical="center" wrapText="1"/>
      <protection/>
    </xf>
    <xf numFmtId="0" fontId="12" fillId="41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41" borderId="24" xfId="0" applyFont="1" applyFill="1" applyBorder="1" applyAlignment="1" applyProtection="1">
      <alignment horizontal="center" vertical="center" wrapText="1"/>
      <protection/>
    </xf>
    <xf numFmtId="0" fontId="12" fillId="41" borderId="31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20" fillId="0" borderId="4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qershor të vitit 2022</a:t>
            </a:r>
          </a:p>
        </c:rich>
      </c:tx>
      <c:layout>
        <c:manualLayout>
          <c:xMode val="factor"/>
          <c:yMode val="factor"/>
          <c:x val="0.06975"/>
          <c:y val="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22,91%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8,81%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67,98%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0,28%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min.i bujq.
0,02%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të pagesave për muajin qershor të vitit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2022</a:t>
            </a:r>
          </a:p>
        </c:rich>
      </c:tx>
      <c:layout>
        <c:manualLayout>
          <c:xMode val="factor"/>
          <c:yMode val="factor"/>
          <c:x val="0.10125"/>
          <c:y val="-0.02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'përfit.sipas grupeve të pag.'!$A$7:$A$10</c:f>
              <c:strCache/>
            </c:strRef>
          </c:cat>
          <c:val>
            <c:numRef>
              <c:f>'përfit.sipas grupeve të pag.'!$H$7:$H$10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123825</xdr:rowOff>
    </xdr:from>
    <xdr:to>
      <xdr:col>5</xdr:col>
      <xdr:colOff>66675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714375" y="586740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38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1.00390625" style="17" customWidth="1"/>
    <col min="2" max="2" width="15.57421875" style="17" customWidth="1"/>
    <col min="3" max="3" width="16.28125" style="17" customWidth="1"/>
    <col min="4" max="4" width="15.00390625" style="17" customWidth="1"/>
    <col min="5" max="5" width="17.00390625" style="17" customWidth="1"/>
    <col min="6" max="6" width="16.57421875" style="17" customWidth="1"/>
    <col min="7" max="7" width="9.140625" style="17" customWidth="1"/>
    <col min="8" max="8" width="12.28125" style="17" customWidth="1"/>
    <col min="9" max="9" width="12.00390625" style="17" customWidth="1"/>
    <col min="10" max="10" width="12.421875" style="17" customWidth="1"/>
    <col min="11" max="11" width="16.28125" style="17" customWidth="1"/>
    <col min="12" max="12" width="15.421875" style="17" bestFit="1" customWidth="1"/>
    <col min="13" max="16384" width="9.140625" style="17" customWidth="1"/>
  </cols>
  <sheetData>
    <row r="1" spans="1:5" ht="15">
      <c r="A1" s="104" t="s">
        <v>8</v>
      </c>
      <c r="B1" s="105"/>
      <c r="C1" s="105"/>
      <c r="D1" s="105"/>
      <c r="E1" s="105"/>
    </row>
    <row r="2" spans="1:5" ht="15.75" customHeight="1">
      <c r="A2" s="155" t="s">
        <v>14</v>
      </c>
      <c r="B2" s="156"/>
      <c r="C2" s="156"/>
      <c r="D2" s="156"/>
      <c r="E2" s="157"/>
    </row>
    <row r="3" spans="1:5" ht="26.25" customHeight="1">
      <c r="A3" s="158"/>
      <c r="B3" s="159"/>
      <c r="C3" s="159"/>
      <c r="D3" s="159"/>
      <c r="E3" s="160"/>
    </row>
    <row r="4" spans="1:5" ht="19.5" customHeight="1">
      <c r="A4" s="105"/>
      <c r="B4" s="105"/>
      <c r="C4" s="105"/>
      <c r="D4" s="105"/>
      <c r="E4" s="106"/>
    </row>
    <row r="5" spans="1:7" ht="38.25" customHeight="1" thickBot="1">
      <c r="A5" s="163" t="s">
        <v>15</v>
      </c>
      <c r="B5" s="163"/>
      <c r="C5" s="163"/>
      <c r="D5" s="163"/>
      <c r="E5" s="163"/>
      <c r="G5" s="28"/>
    </row>
    <row r="6" spans="1:7" ht="23.25" customHeight="1">
      <c r="A6" s="107" t="s">
        <v>16</v>
      </c>
      <c r="B6" s="164" t="s">
        <v>9</v>
      </c>
      <c r="C6" s="164" t="s">
        <v>10</v>
      </c>
      <c r="D6" s="164" t="s">
        <v>11</v>
      </c>
      <c r="E6" s="161" t="s">
        <v>12</v>
      </c>
      <c r="F6" s="167"/>
      <c r="G6" s="168"/>
    </row>
    <row r="7" spans="1:5" ht="47.25" customHeight="1">
      <c r="A7" s="108" t="s">
        <v>13</v>
      </c>
      <c r="B7" s="165"/>
      <c r="C7" s="165"/>
      <c r="D7" s="165"/>
      <c r="E7" s="162"/>
    </row>
    <row r="8" spans="1:12" ht="15.75" customHeight="1">
      <c r="A8" s="104" t="s">
        <v>17</v>
      </c>
      <c r="B8" s="30">
        <v>75057</v>
      </c>
      <c r="C8" s="30">
        <v>575</v>
      </c>
      <c r="D8" s="31">
        <v>57</v>
      </c>
      <c r="E8" s="32">
        <f>SUM(B8:D8)</f>
        <v>75689</v>
      </c>
      <c r="H8" s="33"/>
      <c r="I8" s="33"/>
      <c r="J8" s="33"/>
      <c r="K8" s="33"/>
      <c r="L8" s="34"/>
    </row>
    <row r="9" spans="1:11" ht="16.5" customHeight="1">
      <c r="A9" s="108" t="s">
        <v>18</v>
      </c>
      <c r="B9" s="35">
        <v>28882</v>
      </c>
      <c r="C9" s="35">
        <v>128</v>
      </c>
      <c r="D9" s="35">
        <v>0</v>
      </c>
      <c r="E9" s="36">
        <f>SUM(B9:D9)</f>
        <v>29010</v>
      </c>
      <c r="F9" s="33"/>
      <c r="G9" s="33"/>
      <c r="H9" s="33"/>
      <c r="I9" s="33"/>
      <c r="J9" s="33"/>
      <c r="K9" s="33"/>
    </row>
    <row r="10" spans="1:12" ht="15.75" customHeight="1">
      <c r="A10" s="104" t="s">
        <v>19</v>
      </c>
      <c r="B10" s="37">
        <v>222758</v>
      </c>
      <c r="C10" s="37">
        <v>211</v>
      </c>
      <c r="D10" s="31">
        <v>10</v>
      </c>
      <c r="E10" s="32">
        <f>SUM(B10:D10)</f>
        <v>222979</v>
      </c>
      <c r="F10" s="33"/>
      <c r="G10" s="33"/>
      <c r="H10" s="33"/>
      <c r="I10" s="33"/>
      <c r="J10" s="33"/>
      <c r="K10" s="33"/>
      <c r="L10" s="34"/>
    </row>
    <row r="11" spans="1:12" ht="20.25" customHeight="1" thickBot="1">
      <c r="A11" s="109" t="s">
        <v>20</v>
      </c>
      <c r="B11" s="38">
        <f>SUM(B8:B10)</f>
        <v>326697</v>
      </c>
      <c r="C11" s="38">
        <f>SUM(C8:C10)</f>
        <v>914</v>
      </c>
      <c r="D11" s="38">
        <f>SUM(D8:D10)</f>
        <v>67</v>
      </c>
      <c r="E11" s="39">
        <f>SUM(B11:D11)</f>
        <v>327678</v>
      </c>
      <c r="H11" s="40"/>
      <c r="I11" s="33"/>
      <c r="J11" s="33"/>
      <c r="L11" s="34"/>
    </row>
    <row r="12" spans="1:10" ht="15.75" thickBot="1">
      <c r="A12" s="110"/>
      <c r="B12" s="42"/>
      <c r="C12" s="42"/>
      <c r="D12" s="42"/>
      <c r="E12" s="43"/>
      <c r="F12" s="44"/>
      <c r="G12" s="33"/>
      <c r="I12" s="33"/>
      <c r="J12" s="33"/>
    </row>
    <row r="13" spans="1:12" ht="15">
      <c r="A13" s="108" t="s">
        <v>13</v>
      </c>
      <c r="B13" s="175" t="s">
        <v>23</v>
      </c>
      <c r="C13" s="176"/>
      <c r="D13" s="177"/>
      <c r="E13" s="43"/>
      <c r="G13" s="33"/>
      <c r="H13" s="45"/>
      <c r="I13" s="33"/>
      <c r="L13" s="34"/>
    </row>
    <row r="14" spans="1:8" ht="17.25" customHeight="1">
      <c r="A14" s="104" t="s">
        <v>17</v>
      </c>
      <c r="B14" s="150">
        <v>13033</v>
      </c>
      <c r="C14" s="151"/>
      <c r="D14" s="152"/>
      <c r="E14" s="43"/>
      <c r="G14" s="45"/>
      <c r="H14" s="33"/>
    </row>
    <row r="15" spans="1:8" ht="16.5" customHeight="1">
      <c r="A15" s="108" t="s">
        <v>18</v>
      </c>
      <c r="B15" s="172">
        <v>14687</v>
      </c>
      <c r="C15" s="173"/>
      <c r="D15" s="174"/>
      <c r="E15" s="43"/>
      <c r="G15" s="33"/>
      <c r="H15" s="44"/>
    </row>
    <row r="16" spans="1:11" ht="17.25" customHeight="1">
      <c r="A16" s="104" t="s">
        <v>19</v>
      </c>
      <c r="B16" s="150">
        <v>17653</v>
      </c>
      <c r="C16" s="151"/>
      <c r="D16" s="152"/>
      <c r="E16" s="46"/>
      <c r="G16" s="44"/>
      <c r="H16" s="47"/>
      <c r="K16" s="34"/>
    </row>
    <row r="17" spans="1:11" ht="16.5" customHeight="1">
      <c r="A17" s="111" t="s">
        <v>21</v>
      </c>
      <c r="B17" s="172">
        <v>8484</v>
      </c>
      <c r="C17" s="173"/>
      <c r="D17" s="174"/>
      <c r="E17" s="46"/>
      <c r="G17" s="47"/>
      <c r="H17" s="44"/>
      <c r="K17" s="34"/>
    </row>
    <row r="18" spans="1:12" ht="16.5" customHeight="1">
      <c r="A18" s="112" t="s">
        <v>22</v>
      </c>
      <c r="B18" s="150">
        <v>23507</v>
      </c>
      <c r="C18" s="151"/>
      <c r="D18" s="152"/>
      <c r="E18" s="46"/>
      <c r="G18" s="44"/>
      <c r="H18" s="33"/>
      <c r="J18" s="48"/>
      <c r="L18" s="34"/>
    </row>
    <row r="19" spans="1:11" ht="18.75" customHeight="1" thickBot="1">
      <c r="A19" s="109" t="s">
        <v>20</v>
      </c>
      <c r="B19" s="169">
        <v>16348</v>
      </c>
      <c r="C19" s="170"/>
      <c r="D19" s="171"/>
      <c r="E19" s="46"/>
      <c r="G19" s="33"/>
      <c r="H19" s="33"/>
      <c r="K19" s="34"/>
    </row>
    <row r="20" spans="1:8" ht="19.5" customHeight="1">
      <c r="A20" s="44"/>
      <c r="B20" s="43"/>
      <c r="C20" s="43"/>
      <c r="D20" s="43"/>
      <c r="E20" s="46"/>
      <c r="F20" s="41"/>
      <c r="G20" s="33"/>
      <c r="H20" s="33"/>
    </row>
    <row r="21" spans="1:12" ht="18" customHeight="1">
      <c r="A21" s="166" t="s">
        <v>24</v>
      </c>
      <c r="B21" s="166"/>
      <c r="C21" s="166"/>
      <c r="D21" s="166"/>
      <c r="E21" s="166"/>
      <c r="F21" s="49">
        <v>16348</v>
      </c>
      <c r="G21" s="44"/>
      <c r="H21" s="44"/>
      <c r="K21" s="34"/>
      <c r="L21" s="50"/>
    </row>
    <row r="22" spans="1:11" ht="12.75">
      <c r="A22" s="44"/>
      <c r="B22" s="44"/>
      <c r="C22" s="44"/>
      <c r="D22" s="44"/>
      <c r="E22" s="44"/>
      <c r="F22" s="44"/>
      <c r="G22" s="44"/>
      <c r="H22" s="51"/>
      <c r="K22" s="34"/>
    </row>
    <row r="23" spans="1:12" ht="15">
      <c r="A23" s="113" t="s">
        <v>25</v>
      </c>
      <c r="B23" s="154" t="s">
        <v>26</v>
      </c>
      <c r="C23" s="154"/>
      <c r="D23" s="154"/>
      <c r="E23" s="154"/>
      <c r="F23" s="154"/>
      <c r="G23" s="44"/>
      <c r="H23" s="44"/>
      <c r="L23" s="50"/>
    </row>
    <row r="24" spans="1:8" ht="15">
      <c r="A24" s="41"/>
      <c r="E24" s="41"/>
      <c r="F24" s="41"/>
      <c r="G24" s="44"/>
      <c r="H24" s="44"/>
    </row>
    <row r="25" spans="1:13" ht="15">
      <c r="A25" s="41"/>
      <c r="F25" s="41"/>
      <c r="G25" s="44"/>
      <c r="H25" s="44"/>
      <c r="M25" s="34"/>
    </row>
    <row r="26" spans="1:8" ht="15">
      <c r="A26" s="41"/>
      <c r="F26" s="41"/>
      <c r="G26" s="41"/>
      <c r="H26" s="44"/>
    </row>
    <row r="27" spans="1:8" ht="15">
      <c r="A27" s="41"/>
      <c r="C27" s="52" t="s">
        <v>0</v>
      </c>
      <c r="D27" s="53">
        <f>B8</f>
        <v>75057</v>
      </c>
      <c r="E27" s="54">
        <f aca="true" t="shared" si="0" ref="E27:E32">D27*100/$D$32</f>
        <v>22.90571841869152</v>
      </c>
      <c r="F27" s="41"/>
      <c r="G27" s="41"/>
      <c r="H27" s="44"/>
    </row>
    <row r="28" spans="1:10" ht="15">
      <c r="A28" s="41"/>
      <c r="C28" s="52" t="s">
        <v>1</v>
      </c>
      <c r="D28" s="53">
        <f>B9</f>
        <v>28882</v>
      </c>
      <c r="E28" s="54">
        <f t="shared" si="0"/>
        <v>8.814140711308053</v>
      </c>
      <c r="F28" s="41"/>
      <c r="G28" s="41"/>
      <c r="I28" s="55"/>
      <c r="J28" s="55"/>
    </row>
    <row r="29" spans="1:12" ht="15">
      <c r="A29" s="41"/>
      <c r="C29" s="52" t="s">
        <v>2</v>
      </c>
      <c r="D29" s="53">
        <f>B10</f>
        <v>222758</v>
      </c>
      <c r="E29" s="54">
        <f t="shared" si="0"/>
        <v>67.98076160132813</v>
      </c>
      <c r="F29" s="41"/>
      <c r="G29" s="41"/>
      <c r="I29" s="55"/>
      <c r="J29" s="56"/>
      <c r="K29" s="55"/>
      <c r="L29" s="55"/>
    </row>
    <row r="30" spans="1:10" ht="15">
      <c r="A30" s="41"/>
      <c r="B30" s="41"/>
      <c r="C30" s="57" t="s">
        <v>3</v>
      </c>
      <c r="D30" s="31">
        <f>C11</f>
        <v>914</v>
      </c>
      <c r="E30" s="54">
        <f t="shared" si="0"/>
        <v>0.2789323665305574</v>
      </c>
      <c r="F30" s="41"/>
      <c r="G30" s="41"/>
      <c r="I30" s="55"/>
      <c r="J30" s="56"/>
    </row>
    <row r="31" spans="1:10" ht="15">
      <c r="A31" s="41"/>
      <c r="B31" s="41"/>
      <c r="C31" s="57" t="s">
        <v>4</v>
      </c>
      <c r="D31" s="31">
        <f>D11</f>
        <v>67</v>
      </c>
      <c r="E31" s="54">
        <f t="shared" si="0"/>
        <v>0.020446902141736705</v>
      </c>
      <c r="F31" s="41"/>
      <c r="G31" s="41"/>
      <c r="I31" s="55"/>
      <c r="J31" s="55"/>
    </row>
    <row r="32" spans="1:7" ht="15">
      <c r="A32" s="41"/>
      <c r="B32" s="41"/>
      <c r="C32" s="57" t="s">
        <v>5</v>
      </c>
      <c r="D32" s="58">
        <f>SUM(D27:D31)</f>
        <v>327678</v>
      </c>
      <c r="E32" s="54">
        <f t="shared" si="0"/>
        <v>100</v>
      </c>
      <c r="F32" s="41"/>
      <c r="G32" s="41"/>
    </row>
    <row r="33" spans="1:7" ht="15">
      <c r="A33" s="41"/>
      <c r="B33" s="41"/>
      <c r="F33" s="41"/>
      <c r="G33" s="41"/>
    </row>
    <row r="34" spans="1:7" ht="15">
      <c r="A34" s="41"/>
      <c r="B34" s="41"/>
      <c r="C34" s="41"/>
      <c r="D34" s="41"/>
      <c r="E34" s="41"/>
      <c r="F34" s="41"/>
      <c r="G34" s="41"/>
    </row>
    <row r="35" spans="1:7" ht="15">
      <c r="A35" s="41"/>
      <c r="B35" s="41"/>
      <c r="C35" s="41"/>
      <c r="D35" s="41"/>
      <c r="E35" s="41"/>
      <c r="F35" s="41"/>
      <c r="G35" s="41"/>
    </row>
    <row r="37" spans="1:7" ht="40.5" customHeight="1">
      <c r="A37" s="153"/>
      <c r="B37" s="153"/>
      <c r="C37" s="153"/>
      <c r="D37" s="153"/>
      <c r="E37" s="153"/>
      <c r="F37" s="153"/>
      <c r="G37" s="153"/>
    </row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17"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5.421875" style="24" customWidth="1"/>
    <col min="2" max="2" width="12.421875" style="24" customWidth="1"/>
    <col min="3" max="3" width="13.8515625" style="24" customWidth="1"/>
    <col min="4" max="4" width="12.140625" style="24" customWidth="1"/>
    <col min="5" max="5" width="11.28125" style="24" customWidth="1"/>
    <col min="6" max="6" width="12.140625" style="24" customWidth="1"/>
    <col min="7" max="7" width="11.00390625" style="24" customWidth="1"/>
    <col min="8" max="8" width="13.57421875" style="24" customWidth="1"/>
    <col min="9" max="16384" width="9.140625" style="24" customWidth="1"/>
  </cols>
  <sheetData>
    <row r="1" spans="1:8" ht="15">
      <c r="A1" s="104" t="s">
        <v>27</v>
      </c>
      <c r="B1" s="105"/>
      <c r="C1" s="105"/>
      <c r="D1" s="105"/>
      <c r="E1" s="105"/>
      <c r="F1" s="105"/>
      <c r="G1" s="105"/>
      <c r="H1" s="105"/>
    </row>
    <row r="2" spans="1:9" ht="15" customHeight="1">
      <c r="A2" s="155" t="s">
        <v>36</v>
      </c>
      <c r="B2" s="156"/>
      <c r="C2" s="156"/>
      <c r="D2" s="156"/>
      <c r="E2" s="156"/>
      <c r="F2" s="156"/>
      <c r="G2" s="156"/>
      <c r="H2" s="157"/>
      <c r="I2" s="59"/>
    </row>
    <row r="3" spans="1:9" ht="27.75" customHeight="1">
      <c r="A3" s="158"/>
      <c r="B3" s="159"/>
      <c r="C3" s="159"/>
      <c r="D3" s="159"/>
      <c r="E3" s="159"/>
      <c r="F3" s="159"/>
      <c r="G3" s="159"/>
      <c r="H3" s="160"/>
      <c r="I3" s="59"/>
    </row>
    <row r="4" spans="1:9" ht="15">
      <c r="A4" s="110"/>
      <c r="B4" s="110"/>
      <c r="C4" s="110"/>
      <c r="D4" s="110"/>
      <c r="E4" s="110"/>
      <c r="F4" s="110"/>
      <c r="G4" s="110"/>
      <c r="H4" s="110"/>
      <c r="I4" s="59"/>
    </row>
    <row r="5" spans="1:9" ht="17.25" customHeight="1" thickBot="1">
      <c r="A5" s="178" t="s">
        <v>37</v>
      </c>
      <c r="B5" s="178"/>
      <c r="C5" s="178"/>
      <c r="D5" s="178"/>
      <c r="E5" s="178"/>
      <c r="F5" s="178"/>
      <c r="G5" s="178"/>
      <c r="H5" s="178"/>
      <c r="I5" s="59"/>
    </row>
    <row r="6" spans="1:9" ht="31.5" customHeight="1">
      <c r="A6" s="114" t="s">
        <v>28</v>
      </c>
      <c r="B6" s="115" t="s">
        <v>29</v>
      </c>
      <c r="C6" s="115" t="s">
        <v>30</v>
      </c>
      <c r="D6" s="115" t="s">
        <v>31</v>
      </c>
      <c r="E6" s="115" t="s">
        <v>32</v>
      </c>
      <c r="F6" s="115" t="s">
        <v>33</v>
      </c>
      <c r="G6" s="115" t="s">
        <v>34</v>
      </c>
      <c r="H6" s="116" t="s">
        <v>35</v>
      </c>
      <c r="I6" s="26"/>
    </row>
    <row r="7" spans="1:9" ht="21.75" customHeight="1">
      <c r="A7" s="27" t="s">
        <v>38</v>
      </c>
      <c r="B7" s="69">
        <v>33573</v>
      </c>
      <c r="C7" s="69">
        <v>6414</v>
      </c>
      <c r="D7" s="69">
        <v>50107</v>
      </c>
      <c r="E7" s="69">
        <v>1</v>
      </c>
      <c r="F7" s="69">
        <v>67</v>
      </c>
      <c r="G7" s="70">
        <f>SUM(B7:F7)</f>
        <v>90162</v>
      </c>
      <c r="H7" s="71">
        <f>G7/$G$11*100</f>
        <v>27.515426729899474</v>
      </c>
      <c r="I7" s="26"/>
    </row>
    <row r="8" spans="1:9" ht="18.75" customHeight="1">
      <c r="A8" s="29" t="s">
        <v>39</v>
      </c>
      <c r="B8" s="72">
        <v>21505</v>
      </c>
      <c r="C8" s="72">
        <v>10679</v>
      </c>
      <c r="D8" s="72">
        <v>34070</v>
      </c>
      <c r="E8" s="72">
        <v>0</v>
      </c>
      <c r="F8" s="72">
        <v>0</v>
      </c>
      <c r="G8" s="73">
        <f>SUM(B8:F8)</f>
        <v>66254</v>
      </c>
      <c r="H8" s="74">
        <f>G8/$G$11*100</f>
        <v>20.219239619382442</v>
      </c>
      <c r="I8" s="26"/>
    </row>
    <row r="9" spans="1:9" ht="18" customHeight="1">
      <c r="A9" s="27" t="s">
        <v>40</v>
      </c>
      <c r="B9" s="69">
        <v>11552</v>
      </c>
      <c r="C9" s="69">
        <v>6302</v>
      </c>
      <c r="D9" s="69">
        <v>51340</v>
      </c>
      <c r="E9" s="69">
        <v>47</v>
      </c>
      <c r="F9" s="69">
        <v>0</v>
      </c>
      <c r="G9" s="70">
        <f>SUM(B9:F9)</f>
        <v>69241</v>
      </c>
      <c r="H9" s="71">
        <f>G9/$G$11*100</f>
        <v>21.130805241731213</v>
      </c>
      <c r="I9" s="26"/>
    </row>
    <row r="10" spans="1:9" ht="19.5" customHeight="1">
      <c r="A10" s="29" t="s">
        <v>41</v>
      </c>
      <c r="B10" s="72">
        <v>8427</v>
      </c>
      <c r="C10" s="72">
        <v>5487</v>
      </c>
      <c r="D10" s="72">
        <v>87241</v>
      </c>
      <c r="E10" s="72">
        <v>866</v>
      </c>
      <c r="F10" s="72">
        <v>0</v>
      </c>
      <c r="G10" s="73">
        <f>SUM(B10:F10)</f>
        <v>102021</v>
      </c>
      <c r="H10" s="74">
        <f>G10/$G$11*100</f>
        <v>31.134528408986874</v>
      </c>
      <c r="I10" s="26"/>
    </row>
    <row r="11" spans="1:9" ht="22.5" customHeight="1" thickBot="1">
      <c r="A11" s="75" t="s">
        <v>42</v>
      </c>
      <c r="B11" s="76">
        <f aca="true" t="shared" si="0" ref="B11:H11">SUM(B7:B10)</f>
        <v>75057</v>
      </c>
      <c r="C11" s="76">
        <f t="shared" si="0"/>
        <v>28882</v>
      </c>
      <c r="D11" s="76">
        <f t="shared" si="0"/>
        <v>222758</v>
      </c>
      <c r="E11" s="76">
        <f t="shared" si="0"/>
        <v>914</v>
      </c>
      <c r="F11" s="76">
        <f t="shared" si="0"/>
        <v>67</v>
      </c>
      <c r="G11" s="77">
        <f t="shared" si="0"/>
        <v>327678</v>
      </c>
      <c r="H11" s="78">
        <f t="shared" si="0"/>
        <v>100</v>
      </c>
      <c r="I11" s="26"/>
    </row>
    <row r="12" spans="1:9" ht="12.75">
      <c r="A12" s="55"/>
      <c r="B12" s="55"/>
      <c r="C12" s="55"/>
      <c r="D12" s="55"/>
      <c r="E12" s="55"/>
      <c r="F12" s="55"/>
      <c r="G12" s="55"/>
      <c r="H12" s="55"/>
      <c r="I12" s="26"/>
    </row>
    <row r="13" spans="1:9" ht="15">
      <c r="A13" s="179" t="s">
        <v>43</v>
      </c>
      <c r="B13" s="179"/>
      <c r="C13" s="179"/>
      <c r="D13" s="179"/>
      <c r="E13" s="179"/>
      <c r="F13" s="179"/>
      <c r="G13" s="179"/>
      <c r="H13" s="179"/>
      <c r="I13" s="26"/>
    </row>
    <row r="14" ht="12.75">
      <c r="I14" s="26"/>
    </row>
    <row r="15" spans="1:14" ht="12.75">
      <c r="A15" s="60"/>
      <c r="B15" s="26"/>
      <c r="C15" s="26"/>
      <c r="D15" s="26"/>
      <c r="E15" s="26"/>
      <c r="F15" s="26"/>
      <c r="G15" s="26"/>
      <c r="H15" s="61"/>
      <c r="I15" s="60"/>
      <c r="N15" s="103"/>
    </row>
    <row r="16" spans="1:9" ht="12.75">
      <c r="A16" s="60"/>
      <c r="B16" s="60"/>
      <c r="C16" s="60"/>
      <c r="D16" s="60"/>
      <c r="E16" s="60"/>
      <c r="F16" s="60"/>
      <c r="G16" s="62"/>
      <c r="H16" s="61"/>
      <c r="I16" s="60"/>
    </row>
    <row r="17" spans="1:9" ht="12.75">
      <c r="A17" s="60"/>
      <c r="B17" s="60"/>
      <c r="C17" s="60"/>
      <c r="D17" s="60"/>
      <c r="E17" s="60"/>
      <c r="F17" s="60"/>
      <c r="G17" s="62"/>
      <c r="H17" s="61"/>
      <c r="I17" s="60"/>
    </row>
    <row r="18" spans="1:9" ht="12.75">
      <c r="A18" s="60"/>
      <c r="B18" s="60"/>
      <c r="C18" s="62"/>
      <c r="D18" s="60"/>
      <c r="E18" s="60"/>
      <c r="F18" s="60"/>
      <c r="G18" s="62"/>
      <c r="H18" s="61"/>
      <c r="I18" s="61"/>
    </row>
    <row r="19" spans="1:9" ht="12.75">
      <c r="A19" s="60"/>
      <c r="B19" s="60"/>
      <c r="C19" s="62"/>
      <c r="D19" s="60"/>
      <c r="E19" s="60"/>
      <c r="F19" s="60"/>
      <c r="G19" s="62"/>
      <c r="H19" s="61"/>
      <c r="I19" s="61"/>
    </row>
    <row r="20" spans="1:9" ht="12.75">
      <c r="A20" s="60"/>
      <c r="B20" s="60"/>
      <c r="C20" s="62"/>
      <c r="D20" s="60"/>
      <c r="E20" s="60"/>
      <c r="F20" s="60"/>
      <c r="G20" s="62"/>
      <c r="H20" s="61"/>
      <c r="I20" s="61"/>
    </row>
    <row r="21" spans="1:9" ht="12.75">
      <c r="A21" s="60"/>
      <c r="B21" s="60"/>
      <c r="C21" s="62"/>
      <c r="D21" s="60"/>
      <c r="E21" s="60"/>
      <c r="F21" s="60"/>
      <c r="G21" s="62"/>
      <c r="H21" s="61"/>
      <c r="I21" s="61"/>
    </row>
    <row r="22" spans="1:9" ht="12.75">
      <c r="A22" s="60"/>
      <c r="B22" s="60"/>
      <c r="C22" s="62"/>
      <c r="D22" s="60"/>
      <c r="E22" s="60"/>
      <c r="F22" s="60"/>
      <c r="G22" s="62"/>
      <c r="H22" s="61"/>
      <c r="I22" s="61"/>
    </row>
    <row r="23" spans="1:9" ht="12.75">
      <c r="A23" s="60"/>
      <c r="B23" s="60"/>
      <c r="C23" s="62"/>
      <c r="D23" s="60"/>
      <c r="E23" s="60"/>
      <c r="F23" s="60"/>
      <c r="G23" s="62"/>
      <c r="H23" s="61"/>
      <c r="I23" s="61"/>
    </row>
    <row r="24" spans="1:9" ht="12.75">
      <c r="A24" s="60"/>
      <c r="B24" s="60"/>
      <c r="C24" s="62"/>
      <c r="D24" s="60"/>
      <c r="E24" s="60"/>
      <c r="F24" s="60"/>
      <c r="G24" s="62"/>
      <c r="H24" s="61"/>
      <c r="I24" s="61"/>
    </row>
    <row r="25" spans="1:9" ht="12.75">
      <c r="A25" s="60"/>
      <c r="B25" s="60"/>
      <c r="C25" s="62"/>
      <c r="D25" s="60"/>
      <c r="E25" s="60"/>
      <c r="F25" s="60"/>
      <c r="G25" s="62"/>
      <c r="H25" s="61"/>
      <c r="I25" s="61"/>
    </row>
    <row r="26" spans="1:9" ht="12.75">
      <c r="A26" s="60"/>
      <c r="B26" s="60"/>
      <c r="C26" s="62"/>
      <c r="D26" s="60"/>
      <c r="E26" s="60"/>
      <c r="F26" s="60"/>
      <c r="G26" s="62"/>
      <c r="H26" s="61"/>
      <c r="I26" s="61"/>
    </row>
    <row r="27" spans="1:9" ht="12.75">
      <c r="A27" s="60"/>
      <c r="B27" s="60"/>
      <c r="C27" s="62"/>
      <c r="D27" s="60"/>
      <c r="E27" s="60"/>
      <c r="F27" s="60"/>
      <c r="G27" s="62"/>
      <c r="H27" s="61"/>
      <c r="I27" s="61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1"/>
    </row>
    <row r="29" spans="1:9" ht="12.7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5">
      <c r="A31" s="63"/>
      <c r="B31" s="60"/>
      <c r="C31" s="60"/>
      <c r="D31" s="60"/>
      <c r="E31" s="60"/>
      <c r="F31" s="60"/>
      <c r="G31" s="60"/>
      <c r="H31" s="60"/>
      <c r="I31" s="60"/>
    </row>
    <row r="32" spans="1:9" ht="15">
      <c r="A32" s="63"/>
      <c r="B32" s="60"/>
      <c r="C32" s="60"/>
      <c r="D32" s="60"/>
      <c r="E32" s="60"/>
      <c r="F32" s="60"/>
      <c r="G32" s="60"/>
      <c r="H32" s="60"/>
      <c r="I32" s="60"/>
    </row>
    <row r="33" spans="1:9" ht="15">
      <c r="A33" s="59"/>
      <c r="B33" s="62"/>
      <c r="C33" s="62"/>
      <c r="D33" s="62"/>
      <c r="E33" s="62"/>
      <c r="F33" s="62"/>
      <c r="G33" s="62"/>
      <c r="H33" s="62"/>
      <c r="I33" s="60"/>
    </row>
    <row r="34" spans="1:9" ht="12.75">
      <c r="A34" s="60"/>
      <c r="B34" s="60"/>
      <c r="C34" s="60"/>
      <c r="D34" s="60"/>
      <c r="E34" s="60"/>
      <c r="F34" s="60"/>
      <c r="G34" s="60"/>
      <c r="H34" s="60"/>
      <c r="I34" s="62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ht="12.75">
      <c r="I36" s="60"/>
    </row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6" ht="15">
      <c r="A1" s="104" t="s">
        <v>44</v>
      </c>
      <c r="B1" s="104"/>
      <c r="C1" s="106"/>
      <c r="D1" s="106"/>
      <c r="E1" s="106"/>
      <c r="F1" s="106"/>
    </row>
    <row r="2" spans="1:6" ht="14.25" customHeight="1">
      <c r="A2" s="185" t="s">
        <v>50</v>
      </c>
      <c r="B2" s="185"/>
      <c r="C2" s="185"/>
      <c r="D2" s="185"/>
      <c r="E2" s="185"/>
      <c r="F2" s="185"/>
    </row>
    <row r="3" spans="1:6" ht="23.25" customHeight="1">
      <c r="A3" s="185"/>
      <c r="B3" s="185"/>
      <c r="C3" s="185"/>
      <c r="D3" s="185"/>
      <c r="E3" s="185"/>
      <c r="F3" s="185"/>
    </row>
    <row r="4" spans="1:6" ht="15" customHeight="1">
      <c r="A4" s="185"/>
      <c r="B4" s="185"/>
      <c r="C4" s="185"/>
      <c r="D4" s="185"/>
      <c r="E4" s="185"/>
      <c r="F4" s="185"/>
    </row>
    <row r="5" spans="1:6" ht="15.75" thickBot="1">
      <c r="A5" s="106"/>
      <c r="B5" s="106"/>
      <c r="C5" s="106"/>
      <c r="D5" s="106"/>
      <c r="E5" s="106"/>
      <c r="F5" s="106"/>
    </row>
    <row r="6" spans="1:6" ht="15.75" thickBot="1">
      <c r="A6" s="106"/>
      <c r="B6" s="117" t="s">
        <v>45</v>
      </c>
      <c r="C6" s="118"/>
      <c r="D6" s="118"/>
      <c r="E6" s="118"/>
      <c r="F6" s="106"/>
    </row>
    <row r="7" spans="1:6" ht="35.25" customHeight="1" thickBot="1">
      <c r="A7" s="106"/>
      <c r="B7" s="180" t="s">
        <v>46</v>
      </c>
      <c r="C7" s="119" t="s">
        <v>47</v>
      </c>
      <c r="D7" s="119" t="s">
        <v>48</v>
      </c>
      <c r="E7" s="119" t="s">
        <v>49</v>
      </c>
      <c r="F7" s="106"/>
    </row>
    <row r="8" spans="1:8" ht="15.75" thickBot="1">
      <c r="A8" s="106"/>
      <c r="B8" s="181"/>
      <c r="C8" s="120"/>
      <c r="D8" s="120"/>
      <c r="E8" s="120"/>
      <c r="F8" s="106"/>
      <c r="H8" s="99"/>
    </row>
    <row r="9" spans="2:9" ht="15.75" thickBot="1">
      <c r="B9" s="121" t="s">
        <v>51</v>
      </c>
      <c r="C9" s="3">
        <v>1513</v>
      </c>
      <c r="D9" s="4">
        <f>C9/$C$12</f>
        <v>0.15122438780609695</v>
      </c>
      <c r="E9" s="5">
        <v>13172</v>
      </c>
      <c r="F9" s="11"/>
      <c r="G9" s="23"/>
      <c r="H9" s="10"/>
      <c r="I9" s="11"/>
    </row>
    <row r="10" spans="2:11" ht="15.75" thickBot="1">
      <c r="B10" s="121" t="s">
        <v>52</v>
      </c>
      <c r="C10" s="3">
        <v>2174</v>
      </c>
      <c r="D10" s="4">
        <f>C10/$C$12</f>
        <v>0.21729135432283858</v>
      </c>
      <c r="E10" s="5">
        <v>12911</v>
      </c>
      <c r="F10" s="11"/>
      <c r="G10" s="10"/>
      <c r="H10" s="10"/>
      <c r="I10" s="11"/>
      <c r="K10" s="11"/>
    </row>
    <row r="11" spans="2:11" ht="15.75" thickBot="1">
      <c r="B11" s="121" t="s">
        <v>53</v>
      </c>
      <c r="C11" s="3">
        <v>6318</v>
      </c>
      <c r="D11" s="4">
        <f>C11/$C$12</f>
        <v>0.6314842578710644</v>
      </c>
      <c r="E11" s="5">
        <v>12576</v>
      </c>
      <c r="F11" s="11"/>
      <c r="G11" s="10"/>
      <c r="H11" s="10"/>
      <c r="I11" s="11"/>
      <c r="K11" s="11"/>
    </row>
    <row r="12" spans="2:8" ht="15.75" thickBot="1">
      <c r="B12" s="122" t="s">
        <v>54</v>
      </c>
      <c r="C12" s="6">
        <f>SUM(C9:C11)</f>
        <v>10005</v>
      </c>
      <c r="D12" s="7">
        <f>SUM(D9:D11)</f>
        <v>1</v>
      </c>
      <c r="E12" s="8" t="s">
        <v>6</v>
      </c>
      <c r="G12" s="10"/>
      <c r="H12" s="10"/>
    </row>
    <row r="13" spans="2:8" ht="15.75" thickBot="1">
      <c r="B13" s="123" t="s">
        <v>55</v>
      </c>
      <c r="C13" s="9"/>
      <c r="D13" s="9"/>
      <c r="E13" s="98"/>
      <c r="G13" s="10"/>
      <c r="H13" s="10"/>
    </row>
    <row r="14" spans="2:8" ht="35.25" customHeight="1" thickBot="1">
      <c r="B14" s="182" t="s">
        <v>56</v>
      </c>
      <c r="C14" s="119" t="s">
        <v>47</v>
      </c>
      <c r="D14" s="119" t="s">
        <v>48</v>
      </c>
      <c r="E14" s="119" t="s">
        <v>49</v>
      </c>
      <c r="G14" s="10"/>
      <c r="H14" s="10"/>
    </row>
    <row r="15" spans="2:8" ht="15.75" thickBot="1">
      <c r="B15" s="183"/>
      <c r="C15" s="9"/>
      <c r="D15" s="9"/>
      <c r="E15" s="9"/>
      <c r="G15" s="10"/>
      <c r="H15" s="10"/>
    </row>
    <row r="16" spans="2:10" ht="15.75" thickBot="1">
      <c r="B16" s="121" t="s">
        <v>51</v>
      </c>
      <c r="C16" s="3">
        <v>380</v>
      </c>
      <c r="D16" s="4">
        <f>C16/$C$19</f>
        <v>0.09049773755656108</v>
      </c>
      <c r="E16" s="5">
        <v>11469</v>
      </c>
      <c r="F16" s="11"/>
      <c r="G16" s="10"/>
      <c r="H16" s="10"/>
      <c r="I16" s="11"/>
      <c r="J16" s="11"/>
    </row>
    <row r="17" spans="2:10" ht="15.75" thickBot="1">
      <c r="B17" s="121" t="s">
        <v>52</v>
      </c>
      <c r="C17" s="3">
        <v>838</v>
      </c>
      <c r="D17" s="4">
        <f>C17/$C$19</f>
        <v>0.19957132650631101</v>
      </c>
      <c r="E17" s="5">
        <v>10874</v>
      </c>
      <c r="F17" s="11"/>
      <c r="G17" s="10"/>
      <c r="H17" s="10"/>
      <c r="I17" s="11"/>
      <c r="J17" s="11"/>
    </row>
    <row r="18" spans="2:10" ht="15.75" thickBot="1">
      <c r="B18" s="121" t="s">
        <v>53</v>
      </c>
      <c r="C18" s="3">
        <v>2981</v>
      </c>
      <c r="D18" s="4">
        <f>C18/$C$19</f>
        <v>0.7099309359371279</v>
      </c>
      <c r="E18" s="5">
        <v>10276</v>
      </c>
      <c r="F18" s="11"/>
      <c r="G18" s="10"/>
      <c r="H18" s="10"/>
      <c r="I18" s="11"/>
      <c r="J18" s="11"/>
    </row>
    <row r="19" spans="2:8" ht="15.75" thickBot="1">
      <c r="B19" s="122" t="s">
        <v>54</v>
      </c>
      <c r="C19" s="6">
        <f>SUM(C16:C18)</f>
        <v>4199</v>
      </c>
      <c r="D19" s="7">
        <f>SUM(D16:D18)</f>
        <v>1</v>
      </c>
      <c r="E19" s="8" t="s">
        <v>6</v>
      </c>
      <c r="G19" s="10"/>
      <c r="H19" s="10"/>
    </row>
    <row r="20" spans="2:8" ht="15.75" thickBot="1">
      <c r="B20" s="123" t="s">
        <v>55</v>
      </c>
      <c r="C20" s="9"/>
      <c r="D20" s="9"/>
      <c r="E20" s="98"/>
      <c r="G20" s="10"/>
      <c r="H20" s="10"/>
    </row>
    <row r="21" spans="2:8" ht="35.25" customHeight="1" thickBot="1">
      <c r="B21" s="184">
        <v>37257</v>
      </c>
      <c r="C21" s="119" t="s">
        <v>47</v>
      </c>
      <c r="D21" s="119" t="s">
        <v>48</v>
      </c>
      <c r="E21" s="119" t="s">
        <v>49</v>
      </c>
      <c r="G21" s="10"/>
      <c r="H21" s="10"/>
    </row>
    <row r="22" spans="2:8" ht="15.75" thickBot="1">
      <c r="B22" s="183"/>
      <c r="C22" s="9"/>
      <c r="D22" s="9"/>
      <c r="E22" s="9"/>
      <c r="G22" s="10"/>
      <c r="H22" s="10"/>
    </row>
    <row r="23" spans="2:10" ht="15.75" thickBot="1">
      <c r="B23" s="121" t="s">
        <v>51</v>
      </c>
      <c r="C23" s="3">
        <v>6456</v>
      </c>
      <c r="D23" s="4">
        <f>C23/$C$26</f>
        <v>0.09526339088092076</v>
      </c>
      <c r="E23" s="5">
        <v>12042</v>
      </c>
      <c r="F23" s="11"/>
      <c r="G23" s="10"/>
      <c r="H23" s="10"/>
      <c r="I23" s="11"/>
      <c r="J23" s="11"/>
    </row>
    <row r="24" spans="2:10" ht="15.75" thickBot="1">
      <c r="B24" s="121" t="s">
        <v>52</v>
      </c>
      <c r="C24" s="3">
        <v>16821</v>
      </c>
      <c r="D24" s="4">
        <f>C24/$C$26</f>
        <v>0.24820717131474104</v>
      </c>
      <c r="E24" s="5">
        <v>11417</v>
      </c>
      <c r="F24" s="11"/>
      <c r="G24" s="10"/>
      <c r="H24" s="10"/>
      <c r="I24" s="11"/>
      <c r="J24" s="11"/>
    </row>
    <row r="25" spans="2:10" ht="15.75" thickBot="1">
      <c r="B25" s="121" t="s">
        <v>53</v>
      </c>
      <c r="C25" s="3">
        <v>44493</v>
      </c>
      <c r="D25" s="4">
        <f>C25/$C$26</f>
        <v>0.6565294378043383</v>
      </c>
      <c r="E25" s="5">
        <v>10791</v>
      </c>
      <c r="F25" s="11"/>
      <c r="G25" s="10"/>
      <c r="H25" s="10"/>
      <c r="I25" s="11"/>
      <c r="J25" s="11"/>
    </row>
    <row r="26" spans="2:8" ht="15.75" thickBot="1">
      <c r="B26" s="122" t="s">
        <v>54</v>
      </c>
      <c r="C26" s="6">
        <f>SUM(C23:C25)</f>
        <v>67770</v>
      </c>
      <c r="D26" s="7">
        <f>SUM(D23:D25)</f>
        <v>1</v>
      </c>
      <c r="E26" s="8" t="s">
        <v>6</v>
      </c>
      <c r="G26" s="10"/>
      <c r="H26" s="12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9.7109375" style="2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spans="1:6" ht="15.75" thickBot="1">
      <c r="A1" s="104" t="s">
        <v>57</v>
      </c>
      <c r="B1" s="105"/>
      <c r="C1" s="105"/>
      <c r="D1" s="105"/>
      <c r="E1" s="105"/>
      <c r="F1" s="105"/>
    </row>
    <row r="2" spans="1:6" ht="16.5" customHeight="1">
      <c r="A2" s="186" t="s">
        <v>60</v>
      </c>
      <c r="B2" s="187"/>
      <c r="C2" s="187"/>
      <c r="D2" s="187"/>
      <c r="E2" s="187"/>
      <c r="F2" s="188"/>
    </row>
    <row r="3" spans="1:6" ht="22.5" customHeight="1" thickBot="1">
      <c r="A3" s="189"/>
      <c r="B3" s="190"/>
      <c r="C3" s="190"/>
      <c r="D3" s="190"/>
      <c r="E3" s="190"/>
      <c r="F3" s="191"/>
    </row>
    <row r="4" spans="1:8" ht="15.75" customHeight="1" thickBot="1">
      <c r="A4" s="105"/>
      <c r="B4" s="105"/>
      <c r="C4" s="105"/>
      <c r="D4" s="105"/>
      <c r="E4" s="105"/>
      <c r="F4" s="105"/>
      <c r="H4" s="100"/>
    </row>
    <row r="5" spans="1:6" ht="35.25" customHeight="1" thickBot="1">
      <c r="A5" s="124" t="s">
        <v>58</v>
      </c>
      <c r="B5" s="125" t="s">
        <v>59</v>
      </c>
      <c r="C5" s="126" t="s">
        <v>17</v>
      </c>
      <c r="D5" s="126" t="s">
        <v>18</v>
      </c>
      <c r="E5" s="126" t="s">
        <v>19</v>
      </c>
      <c r="F5" s="126" t="s">
        <v>42</v>
      </c>
    </row>
    <row r="6" spans="1:10" ht="15.75" thickBot="1">
      <c r="A6" s="127" t="s">
        <v>61</v>
      </c>
      <c r="B6" s="13">
        <v>44778</v>
      </c>
      <c r="C6" s="16">
        <v>2</v>
      </c>
      <c r="D6" s="16">
        <v>7</v>
      </c>
      <c r="E6" s="16">
        <v>72</v>
      </c>
      <c r="F6" s="9">
        <f aca="true" t="shared" si="0" ref="F6:F13">SUM(C6:E6)</f>
        <v>81</v>
      </c>
      <c r="H6" s="101"/>
      <c r="J6" s="15"/>
    </row>
    <row r="7" spans="1:10" ht="15.75" thickBot="1">
      <c r="A7" s="127" t="s">
        <v>62</v>
      </c>
      <c r="B7" s="13">
        <v>41724</v>
      </c>
      <c r="C7" s="16">
        <v>7</v>
      </c>
      <c r="D7" s="16">
        <v>1</v>
      </c>
      <c r="E7" s="16">
        <v>29</v>
      </c>
      <c r="F7" s="9">
        <f t="shared" si="0"/>
        <v>37</v>
      </c>
      <c r="H7" s="101"/>
      <c r="J7" s="15"/>
    </row>
    <row r="8" spans="1:10" ht="15.75" thickBot="1">
      <c r="A8" s="127" t="s">
        <v>63</v>
      </c>
      <c r="B8" s="13">
        <v>43465</v>
      </c>
      <c r="C8" s="16">
        <v>34</v>
      </c>
      <c r="D8" s="16">
        <v>12</v>
      </c>
      <c r="E8" s="16">
        <v>821</v>
      </c>
      <c r="F8" s="3">
        <f t="shared" si="0"/>
        <v>867</v>
      </c>
      <c r="H8" s="101"/>
      <c r="J8" s="15"/>
    </row>
    <row r="9" spans="1:10" ht="15.75" thickBot="1">
      <c r="A9" s="127" t="s">
        <v>64</v>
      </c>
      <c r="B9" s="13">
        <v>54623</v>
      </c>
      <c r="C9" s="16">
        <v>2</v>
      </c>
      <c r="D9" s="16">
        <v>0</v>
      </c>
      <c r="E9" s="16">
        <v>41</v>
      </c>
      <c r="F9" s="3">
        <f t="shared" si="0"/>
        <v>43</v>
      </c>
      <c r="H9" s="101"/>
      <c r="J9" s="15"/>
    </row>
    <row r="10" spans="1:10" ht="15.75" thickBot="1">
      <c r="A10" s="127" t="s">
        <v>65</v>
      </c>
      <c r="B10" s="13">
        <v>54289</v>
      </c>
      <c r="C10" s="16">
        <v>1</v>
      </c>
      <c r="D10" s="16">
        <v>1</v>
      </c>
      <c r="E10" s="16">
        <v>42</v>
      </c>
      <c r="F10" s="3">
        <f t="shared" si="0"/>
        <v>44</v>
      </c>
      <c r="H10" s="101"/>
      <c r="J10" s="15"/>
    </row>
    <row r="11" spans="1:10" ht="15.75" thickBot="1">
      <c r="A11" s="127" t="s">
        <v>66</v>
      </c>
      <c r="B11" s="13">
        <v>54156</v>
      </c>
      <c r="C11" s="16">
        <v>1</v>
      </c>
      <c r="D11" s="16">
        <v>0</v>
      </c>
      <c r="E11" s="16">
        <v>50</v>
      </c>
      <c r="F11" s="3">
        <f t="shared" si="0"/>
        <v>51</v>
      </c>
      <c r="H11" s="101"/>
      <c r="J11" s="15"/>
    </row>
    <row r="12" spans="1:10" ht="15.75" thickBot="1">
      <c r="A12" s="127" t="s">
        <v>67</v>
      </c>
      <c r="B12" s="13">
        <v>55685</v>
      </c>
      <c r="C12" s="16">
        <v>4</v>
      </c>
      <c r="D12" s="16">
        <v>0</v>
      </c>
      <c r="E12" s="16">
        <v>49</v>
      </c>
      <c r="F12" s="3">
        <f t="shared" si="0"/>
        <v>53</v>
      </c>
      <c r="H12" s="101"/>
      <c r="J12" s="15"/>
    </row>
    <row r="13" spans="1:10" ht="15.75" thickBot="1">
      <c r="A13" s="127" t="s">
        <v>68</v>
      </c>
      <c r="B13" s="13">
        <v>56582</v>
      </c>
      <c r="C13" s="16">
        <v>1</v>
      </c>
      <c r="D13" s="16">
        <v>0</v>
      </c>
      <c r="E13" s="16">
        <v>76</v>
      </c>
      <c r="F13" s="3">
        <f t="shared" si="0"/>
        <v>77</v>
      </c>
      <c r="H13" s="101"/>
      <c r="J13" s="15"/>
    </row>
    <row r="14" spans="1:10" ht="15.75" thickBot="1">
      <c r="A14" s="127" t="s">
        <v>69</v>
      </c>
      <c r="B14" s="13">
        <v>59674</v>
      </c>
      <c r="C14" s="16">
        <v>4</v>
      </c>
      <c r="D14" s="16">
        <v>1</v>
      </c>
      <c r="E14" s="16">
        <v>61</v>
      </c>
      <c r="F14" s="3">
        <f>SUM(C14:E14)</f>
        <v>66</v>
      </c>
      <c r="H14" s="101"/>
      <c r="J14" s="15"/>
    </row>
    <row r="15" spans="1:10" ht="15.75" thickBot="1">
      <c r="A15" s="127" t="s">
        <v>70</v>
      </c>
      <c r="B15" s="13">
        <v>60294</v>
      </c>
      <c r="C15" s="16">
        <v>1</v>
      </c>
      <c r="D15" s="16">
        <v>0</v>
      </c>
      <c r="E15" s="16">
        <v>33</v>
      </c>
      <c r="F15" s="3">
        <f>SUM(C15:E15)</f>
        <v>34</v>
      </c>
      <c r="H15" s="101"/>
      <c r="J15" s="15"/>
    </row>
    <row r="16" spans="1:6" ht="15.75" thickBot="1">
      <c r="A16" s="122" t="s">
        <v>71</v>
      </c>
      <c r="B16" s="14"/>
      <c r="C16" s="8">
        <f>SUM(C6:C15)</f>
        <v>57</v>
      </c>
      <c r="D16" s="8">
        <f>SUM(D6:D15)</f>
        <v>22</v>
      </c>
      <c r="E16" s="6">
        <f>SUM(E6:E15)</f>
        <v>1274</v>
      </c>
      <c r="F16" s="6">
        <f>SUM(F6:F15)</f>
        <v>1353</v>
      </c>
    </row>
    <row r="17" spans="1:6" ht="84.75" customHeight="1">
      <c r="A17" s="192" t="s">
        <v>72</v>
      </c>
      <c r="B17" s="192"/>
      <c r="C17" s="192"/>
      <c r="D17" s="192"/>
      <c r="E17" s="192"/>
      <c r="F17" s="192"/>
    </row>
    <row r="18" ht="12.75" customHeight="1"/>
    <row r="19" ht="12.75" customHeight="1"/>
    <row r="20" ht="24" customHeight="1"/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2">
    <mergeCell ref="A2:F3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9.00390625" style="24" customWidth="1"/>
    <col min="2" max="2" width="9.28125" style="24" customWidth="1"/>
    <col min="3" max="3" width="9.140625" style="24" customWidth="1"/>
    <col min="4" max="4" width="11.140625" style="24" customWidth="1"/>
    <col min="5" max="5" width="11.00390625" style="24" customWidth="1"/>
    <col min="6" max="6" width="9.8515625" style="24" customWidth="1"/>
    <col min="7" max="7" width="10.28125" style="24" customWidth="1"/>
    <col min="8" max="8" width="12.8515625" style="24" customWidth="1"/>
    <col min="9" max="9" width="11.140625" style="24" customWidth="1"/>
    <col min="10" max="10" width="8.140625" style="24" customWidth="1"/>
    <col min="11" max="11" width="9.140625" style="24" customWidth="1"/>
    <col min="12" max="12" width="8.28125" style="24" customWidth="1"/>
    <col min="13" max="16384" width="9.140625" style="24" customWidth="1"/>
  </cols>
  <sheetData>
    <row r="1" spans="1:4" ht="21.75" customHeight="1">
      <c r="A1" s="128" t="s">
        <v>73</v>
      </c>
      <c r="B1" s="129"/>
      <c r="C1" s="129"/>
      <c r="D1" s="129"/>
    </row>
    <row r="2" spans="1:4" ht="13.5" thickBot="1">
      <c r="A2" s="129"/>
      <c r="B2" s="129"/>
      <c r="C2" s="129"/>
      <c r="D2" s="129"/>
    </row>
    <row r="3" spans="1:5" ht="43.5" customHeight="1" thickBot="1">
      <c r="A3" s="197" t="s">
        <v>78</v>
      </c>
      <c r="B3" s="198"/>
      <c r="C3" s="198"/>
      <c r="D3" s="199"/>
      <c r="E3" s="132"/>
    </row>
    <row r="4" spans="1:11" ht="19.5" customHeight="1">
      <c r="A4" s="195" t="s">
        <v>74</v>
      </c>
      <c r="B4" s="193" t="s">
        <v>75</v>
      </c>
      <c r="C4" s="193"/>
      <c r="D4" s="194"/>
      <c r="J4" s="25"/>
      <c r="K4" s="25"/>
    </row>
    <row r="5" spans="1:4" ht="15" customHeight="1">
      <c r="A5" s="196"/>
      <c r="B5" s="130" t="s">
        <v>76</v>
      </c>
      <c r="C5" s="130" t="s">
        <v>77</v>
      </c>
      <c r="D5" s="131" t="s">
        <v>42</v>
      </c>
    </row>
    <row r="6" spans="1:4" ht="15">
      <c r="A6" s="64">
        <v>0</v>
      </c>
      <c r="B6" s="65">
        <v>1</v>
      </c>
      <c r="C6" s="65">
        <v>2</v>
      </c>
      <c r="D6" s="66">
        <v>3</v>
      </c>
    </row>
    <row r="7" spans="1:4" ht="16.5" customHeight="1">
      <c r="A7" s="133" t="s">
        <v>79</v>
      </c>
      <c r="B7" s="67">
        <v>269</v>
      </c>
      <c r="C7" s="67">
        <v>23</v>
      </c>
      <c r="D7" s="84">
        <f>SUM(B7:C7)</f>
        <v>292</v>
      </c>
    </row>
    <row r="8" spans="1:4" ht="15.75" customHeight="1">
      <c r="A8" s="133" t="s">
        <v>80</v>
      </c>
      <c r="B8" s="67">
        <v>48</v>
      </c>
      <c r="C8" s="67">
        <v>47</v>
      </c>
      <c r="D8" s="85">
        <f>SUM(B8:C8)</f>
        <v>95</v>
      </c>
    </row>
    <row r="9" spans="1:4" ht="16.5" customHeight="1">
      <c r="A9" s="133" t="s">
        <v>81</v>
      </c>
      <c r="B9" s="67">
        <v>748</v>
      </c>
      <c r="C9" s="67">
        <v>448</v>
      </c>
      <c r="D9" s="84">
        <f>SUM(B9:C9)</f>
        <v>1196</v>
      </c>
    </row>
    <row r="10" spans="1:4" ht="18" customHeight="1" thickBot="1">
      <c r="A10" s="134" t="s">
        <v>34</v>
      </c>
      <c r="B10" s="68">
        <f>SUM(B7:B9)</f>
        <v>1065</v>
      </c>
      <c r="C10" s="68">
        <f>SUM(C7:C9)</f>
        <v>518</v>
      </c>
      <c r="D10" s="86">
        <f>SUM(B10:C10)</f>
        <v>1583</v>
      </c>
    </row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2.57421875" style="24" customWidth="1"/>
    <col min="2" max="2" width="11.8515625" style="24" customWidth="1"/>
    <col min="3" max="3" width="12.57421875" style="24" customWidth="1"/>
    <col min="4" max="4" width="12.140625" style="24" customWidth="1"/>
    <col min="5" max="5" width="9.8515625" style="24" customWidth="1"/>
    <col min="6" max="6" width="10.28125" style="24" customWidth="1"/>
    <col min="7" max="7" width="12.8515625" style="24" customWidth="1"/>
    <col min="8" max="8" width="11.140625" style="24" customWidth="1"/>
    <col min="9" max="9" width="8.140625" style="24" customWidth="1"/>
    <col min="10" max="10" width="9.140625" style="24" customWidth="1"/>
    <col min="11" max="11" width="8.28125" style="24" customWidth="1"/>
    <col min="12" max="16384" width="9.140625" style="24" customWidth="1"/>
  </cols>
  <sheetData>
    <row r="1" spans="1:4" ht="20.25" customHeight="1">
      <c r="A1" s="133" t="s">
        <v>82</v>
      </c>
      <c r="B1" s="129"/>
      <c r="C1" s="129"/>
      <c r="D1" s="129"/>
    </row>
    <row r="2" spans="1:4" ht="20.25" customHeight="1" thickBot="1">
      <c r="A2" s="129"/>
      <c r="B2" s="129"/>
      <c r="C2" s="129"/>
      <c r="D2" s="129"/>
    </row>
    <row r="3" spans="1:4" ht="35.25" customHeight="1" thickBot="1">
      <c r="A3" s="197" t="s">
        <v>85</v>
      </c>
      <c r="B3" s="198"/>
      <c r="C3" s="198"/>
      <c r="D3" s="199"/>
    </row>
    <row r="4" spans="1:4" ht="23.25" customHeight="1">
      <c r="A4" s="195" t="s">
        <v>83</v>
      </c>
      <c r="B4" s="200" t="s">
        <v>84</v>
      </c>
      <c r="C4" s="200"/>
      <c r="D4" s="201"/>
    </row>
    <row r="5" spans="1:4" ht="15">
      <c r="A5" s="196"/>
      <c r="B5" s="130" t="s">
        <v>76</v>
      </c>
      <c r="C5" s="130" t="s">
        <v>77</v>
      </c>
      <c r="D5" s="131" t="s">
        <v>42</v>
      </c>
    </row>
    <row r="6" spans="1:4" ht="15" customHeight="1">
      <c r="A6" s="64">
        <v>0</v>
      </c>
      <c r="B6" s="65">
        <v>1</v>
      </c>
      <c r="C6" s="65">
        <v>2</v>
      </c>
      <c r="D6" s="66">
        <v>3</v>
      </c>
    </row>
    <row r="7" spans="1:4" ht="15">
      <c r="A7" s="133" t="s">
        <v>79</v>
      </c>
      <c r="B7" s="67">
        <v>250</v>
      </c>
      <c r="C7" s="67">
        <v>9</v>
      </c>
      <c r="D7" s="84">
        <f>SUM(B7:C7)</f>
        <v>259</v>
      </c>
    </row>
    <row r="8" spans="1:4" ht="15">
      <c r="A8" s="133" t="s">
        <v>80</v>
      </c>
      <c r="B8" s="67">
        <v>81</v>
      </c>
      <c r="C8" s="67">
        <v>42</v>
      </c>
      <c r="D8" s="85">
        <f>SUM(B8:C8)</f>
        <v>123</v>
      </c>
    </row>
    <row r="9" spans="1:4" ht="15">
      <c r="A9" s="133" t="s">
        <v>81</v>
      </c>
      <c r="B9" s="67">
        <v>355</v>
      </c>
      <c r="C9" s="67">
        <v>152</v>
      </c>
      <c r="D9" s="84">
        <f>SUM(B9:C9)</f>
        <v>507</v>
      </c>
    </row>
    <row r="10" spans="1:4" ht="15.75" thickBot="1">
      <c r="A10" s="134" t="s">
        <v>34</v>
      </c>
      <c r="B10" s="68">
        <f>SUM(B7:B9)</f>
        <v>686</v>
      </c>
      <c r="C10" s="68">
        <f>SUM(C7:C9)</f>
        <v>203</v>
      </c>
      <c r="D10" s="86">
        <f>SUM(B10:C10)</f>
        <v>889</v>
      </c>
    </row>
    <row r="11" spans="1:4" ht="15">
      <c r="A11" s="83"/>
      <c r="B11" s="83"/>
      <c r="C11" s="83"/>
      <c r="D11" s="83"/>
    </row>
    <row r="27" ht="12.75">
      <c r="G27" s="24" t="s">
        <v>7</v>
      </c>
    </row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5.8515625" style="17" customWidth="1"/>
    <col min="2" max="2" width="33.140625" style="17" customWidth="1"/>
    <col min="3" max="3" width="36.421875" style="17" customWidth="1"/>
    <col min="4" max="10" width="9.140625" style="17" customWidth="1"/>
    <col min="11" max="11" width="7.8515625" style="17" customWidth="1"/>
    <col min="12" max="12" width="8.140625" style="17" customWidth="1"/>
    <col min="13" max="238" width="9.140625" style="17" customWidth="1"/>
    <col min="239" max="239" width="15.8515625" style="17" customWidth="1"/>
    <col min="240" max="240" width="29.00390625" style="17" customWidth="1"/>
    <col min="241" max="241" width="36.421875" style="17" customWidth="1"/>
    <col min="242" max="16384" width="9.140625" style="17" customWidth="1"/>
  </cols>
  <sheetData>
    <row r="1" spans="1:3" ht="15">
      <c r="A1" s="128" t="s">
        <v>86</v>
      </c>
      <c r="B1" s="105"/>
      <c r="C1" s="105"/>
    </row>
    <row r="2" spans="1:3" ht="15">
      <c r="A2" s="105"/>
      <c r="B2" s="105"/>
      <c r="C2" s="135"/>
    </row>
    <row r="3" spans="1:3" ht="18">
      <c r="A3" s="136" t="s">
        <v>87</v>
      </c>
      <c r="B3" s="136"/>
      <c r="C3" s="136"/>
    </row>
    <row r="4" spans="1:3" ht="15.75" thickBot="1">
      <c r="A4" s="105"/>
      <c r="B4" s="137"/>
      <c r="C4" s="137"/>
    </row>
    <row r="5" spans="1:3" ht="30.75" thickBot="1">
      <c r="A5" s="138" t="s">
        <v>88</v>
      </c>
      <c r="B5" s="139" t="s">
        <v>89</v>
      </c>
      <c r="C5" s="140" t="s">
        <v>90</v>
      </c>
    </row>
    <row r="6" spans="1:256" ht="15">
      <c r="A6" s="21">
        <v>2006</v>
      </c>
      <c r="B6" s="80">
        <v>0.0048</v>
      </c>
      <c r="C6" s="80">
        <v>0.0218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5">
      <c r="A7" s="18">
        <v>2007</v>
      </c>
      <c r="B7" s="81">
        <v>0.0064</v>
      </c>
      <c r="C7" s="81">
        <v>0.0104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5">
      <c r="A8" s="18">
        <v>2008</v>
      </c>
      <c r="B8" s="81">
        <v>0.13</v>
      </c>
      <c r="C8" s="79">
        <v>0.0765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5">
      <c r="A9" s="18">
        <v>2009</v>
      </c>
      <c r="B9" s="79">
        <v>0.035</v>
      </c>
      <c r="C9" s="79">
        <v>0.0202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5">
      <c r="A10" s="18">
        <v>2010</v>
      </c>
      <c r="B10" s="81">
        <v>0.003</v>
      </c>
      <c r="C10" s="81">
        <v>0.011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5">
      <c r="A11" s="18">
        <v>2011</v>
      </c>
      <c r="B11" s="81">
        <v>0.0075</v>
      </c>
      <c r="C11" s="82">
        <v>0.021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5">
      <c r="A12" s="18">
        <v>2012</v>
      </c>
      <c r="B12" s="79">
        <v>0.0031</v>
      </c>
      <c r="C12" s="79">
        <v>0.014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9.5" customHeight="1">
      <c r="A13" s="18">
        <v>2013</v>
      </c>
      <c r="B13" s="79">
        <v>0.0115</v>
      </c>
      <c r="C13" s="79">
        <v>0.0075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35.25" customHeight="1">
      <c r="A14" s="18">
        <v>2014</v>
      </c>
      <c r="B14" s="202" t="s">
        <v>91</v>
      </c>
      <c r="C14" s="202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33" customHeight="1">
      <c r="A15" s="18">
        <v>2015</v>
      </c>
      <c r="B15" s="202" t="s">
        <v>92</v>
      </c>
      <c r="C15" s="202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32.25" customHeight="1">
      <c r="A16" s="20">
        <v>2016</v>
      </c>
      <c r="B16" s="202" t="s">
        <v>93</v>
      </c>
      <c r="C16" s="202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5">
      <c r="A17" s="18">
        <v>2017</v>
      </c>
      <c r="B17" s="79">
        <v>0.0082</v>
      </c>
      <c r="C17" s="79">
        <v>0.0076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5">
      <c r="A18" s="18">
        <v>2018</v>
      </c>
      <c r="B18" s="79">
        <v>0.0169</v>
      </c>
      <c r="C18" s="79">
        <v>0.018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5">
      <c r="A19" s="18">
        <v>2019</v>
      </c>
      <c r="B19" s="79">
        <v>0.007</v>
      </c>
      <c r="C19" s="79">
        <v>0.004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3" ht="56.25" customHeight="1">
      <c r="A20" s="18">
        <v>2020</v>
      </c>
      <c r="B20" s="141" t="s">
        <v>94</v>
      </c>
      <c r="C20" s="22">
        <v>0.006</v>
      </c>
    </row>
    <row r="21" spans="1:3" ht="15">
      <c r="A21" s="18">
        <v>2021</v>
      </c>
      <c r="B21" s="22">
        <v>0.012</v>
      </c>
      <c r="C21" s="22">
        <v>0.012</v>
      </c>
    </row>
    <row r="22" spans="1:3" ht="15">
      <c r="A22" s="18">
        <v>2022</v>
      </c>
      <c r="B22" s="22">
        <v>0.029</v>
      </c>
      <c r="C22" s="22"/>
    </row>
  </sheetData>
  <sheetProtection password="C73A" sheet="1" objects="1" scenarios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  <col min="8" max="8" width="18.00390625" style="0" customWidth="1"/>
    <col min="9" max="9" width="11.00390625" style="0" bestFit="1" customWidth="1"/>
  </cols>
  <sheetData>
    <row r="1" spans="1:6" ht="15">
      <c r="A1" s="142" t="s">
        <v>95</v>
      </c>
      <c r="B1" s="105"/>
      <c r="C1" s="105"/>
      <c r="D1" s="105"/>
      <c r="E1" s="105"/>
      <c r="F1" s="105"/>
    </row>
    <row r="2" spans="1:6" ht="12.75">
      <c r="A2" s="105"/>
      <c r="B2" s="105"/>
      <c r="C2" s="105"/>
      <c r="D2" s="105"/>
      <c r="E2" s="105"/>
      <c r="F2" s="105"/>
    </row>
    <row r="3" spans="1:7" ht="67.5" customHeight="1" thickBot="1">
      <c r="A3" s="105"/>
      <c r="B3" s="203" t="s">
        <v>96</v>
      </c>
      <c r="C3" s="203"/>
      <c r="D3" s="203"/>
      <c r="E3" s="203"/>
      <c r="F3" s="203"/>
      <c r="G3" s="143"/>
    </row>
    <row r="4" spans="1:7" ht="81" customHeight="1" thickBot="1">
      <c r="A4" s="105"/>
      <c r="B4" s="144" t="s">
        <v>97</v>
      </c>
      <c r="C4" s="145" t="s">
        <v>98</v>
      </c>
      <c r="D4" s="145" t="s">
        <v>99</v>
      </c>
      <c r="E4" s="145" t="s">
        <v>100</v>
      </c>
      <c r="F4" s="146" t="s">
        <v>101</v>
      </c>
      <c r="G4" s="143"/>
    </row>
    <row r="5" spans="2:8" ht="18" customHeight="1" thickBot="1">
      <c r="B5" s="87">
        <v>1</v>
      </c>
      <c r="C5" s="147" t="s">
        <v>102</v>
      </c>
      <c r="D5" s="88">
        <v>308429</v>
      </c>
      <c r="E5" s="16">
        <v>30</v>
      </c>
      <c r="F5" s="94">
        <v>9319650</v>
      </c>
      <c r="H5" s="102"/>
    </row>
    <row r="6" spans="2:6" ht="22.5" customHeight="1" thickBot="1">
      <c r="B6" s="89">
        <v>2</v>
      </c>
      <c r="C6" s="147" t="s">
        <v>103</v>
      </c>
      <c r="D6" s="91">
        <v>307976</v>
      </c>
      <c r="E6" s="90">
        <v>30</v>
      </c>
      <c r="F6" s="95">
        <v>9576570</v>
      </c>
    </row>
    <row r="7" spans="2:6" ht="15.75" thickBot="1">
      <c r="B7" s="87">
        <v>3</v>
      </c>
      <c r="C7" s="147" t="s">
        <v>104</v>
      </c>
      <c r="D7" s="88">
        <v>308363</v>
      </c>
      <c r="E7" s="16">
        <v>30</v>
      </c>
      <c r="F7" s="94">
        <v>9355170</v>
      </c>
    </row>
    <row r="8" spans="2:6" ht="15.75" thickBot="1">
      <c r="B8" s="89">
        <v>4</v>
      </c>
      <c r="C8" s="147" t="s">
        <v>105</v>
      </c>
      <c r="D8" s="91">
        <v>309080</v>
      </c>
      <c r="E8" s="90">
        <v>30</v>
      </c>
      <c r="F8" s="95">
        <v>9367650</v>
      </c>
    </row>
    <row r="9" spans="2:6" ht="15.75" thickBot="1">
      <c r="B9" s="87">
        <v>5</v>
      </c>
      <c r="C9" s="147" t="s">
        <v>106</v>
      </c>
      <c r="D9" s="88">
        <v>309757</v>
      </c>
      <c r="E9" s="16">
        <v>30</v>
      </c>
      <c r="F9" s="94">
        <v>9390000</v>
      </c>
    </row>
    <row r="10" spans="2:6" ht="15.75" thickBot="1">
      <c r="B10" s="89">
        <v>6</v>
      </c>
      <c r="C10" s="147" t="s">
        <v>107</v>
      </c>
      <c r="D10" s="91">
        <v>310040</v>
      </c>
      <c r="E10" s="90">
        <v>30</v>
      </c>
      <c r="F10" s="95">
        <v>9381840</v>
      </c>
    </row>
    <row r="11" spans="2:6" ht="15.75" thickBot="1">
      <c r="B11" s="87">
        <v>7</v>
      </c>
      <c r="C11" s="147" t="s">
        <v>108</v>
      </c>
      <c r="D11" s="88"/>
      <c r="E11" s="16"/>
      <c r="F11" s="94"/>
    </row>
    <row r="12" spans="2:6" ht="15.75" thickBot="1">
      <c r="B12" s="89">
        <v>8</v>
      </c>
      <c r="C12" s="147" t="s">
        <v>109</v>
      </c>
      <c r="D12" s="91"/>
      <c r="E12" s="90"/>
      <c r="F12" s="95"/>
    </row>
    <row r="13" spans="2:6" ht="15.75" thickBot="1">
      <c r="B13" s="87">
        <v>9</v>
      </c>
      <c r="C13" s="147" t="s">
        <v>110</v>
      </c>
      <c r="D13" s="88"/>
      <c r="E13" s="16"/>
      <c r="F13" s="94"/>
    </row>
    <row r="14" spans="2:6" ht="15.75" thickBot="1">
      <c r="B14" s="89">
        <v>10</v>
      </c>
      <c r="C14" s="147" t="s">
        <v>111</v>
      </c>
      <c r="D14" s="91"/>
      <c r="E14" s="90"/>
      <c r="F14" s="95"/>
    </row>
    <row r="15" spans="2:6" ht="15.75" thickBot="1">
      <c r="B15" s="87">
        <v>11</v>
      </c>
      <c r="C15" s="147" t="s">
        <v>112</v>
      </c>
      <c r="D15" s="88"/>
      <c r="E15" s="16"/>
      <c r="F15" s="94"/>
    </row>
    <row r="16" spans="2:6" ht="15.75" thickBot="1">
      <c r="B16" s="89">
        <v>12</v>
      </c>
      <c r="C16" s="147" t="s">
        <v>113</v>
      </c>
      <c r="D16" s="91"/>
      <c r="E16" s="90"/>
      <c r="F16" s="95"/>
    </row>
    <row r="17" spans="2:6" ht="15.75" thickBot="1">
      <c r="B17" s="92"/>
      <c r="C17" s="148" t="s">
        <v>42</v>
      </c>
      <c r="D17" s="88"/>
      <c r="E17" s="16"/>
      <c r="F17" s="96">
        <f>SUM(F5:F16)</f>
        <v>56390880</v>
      </c>
    </row>
    <row r="18" ht="12.75">
      <c r="F18" s="97"/>
    </row>
  </sheetData>
  <sheetProtection password="C73A" sheet="1" objects="1" scenarios="1" formatCells="0" formatColumns="0" formatRows="0" insertColumns="0" insertRows="0" insertHyperlinks="0" deleteColumns="0" deleteRows="0"/>
  <mergeCells count="1"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spans="1:4" ht="15">
      <c r="A1" s="142" t="s">
        <v>114</v>
      </c>
      <c r="B1" s="105"/>
      <c r="C1" s="105"/>
      <c r="D1" s="105"/>
    </row>
    <row r="2" spans="1:4" ht="57" customHeight="1">
      <c r="A2" s="105"/>
      <c r="B2" s="204" t="s">
        <v>115</v>
      </c>
      <c r="C2" s="204"/>
      <c r="D2" s="204"/>
    </row>
    <row r="3" spans="1:4" ht="23.25" customHeight="1" thickBot="1">
      <c r="A3" s="105"/>
      <c r="B3" s="105"/>
      <c r="C3" s="105"/>
      <c r="D3" s="105"/>
    </row>
    <row r="4" spans="1:4" ht="72.75" customHeight="1" thickBot="1">
      <c r="A4" s="105"/>
      <c r="B4" s="144" t="s">
        <v>98</v>
      </c>
      <c r="C4" s="145" t="s">
        <v>116</v>
      </c>
      <c r="D4" s="145" t="s">
        <v>117</v>
      </c>
    </row>
    <row r="5" spans="2:7" ht="16.5" thickBot="1">
      <c r="B5" s="149" t="s">
        <v>102</v>
      </c>
      <c r="C5" s="93">
        <v>43830000</v>
      </c>
      <c r="D5" s="88">
        <v>1461</v>
      </c>
      <c r="G5" s="102"/>
    </row>
    <row r="6" spans="2:4" ht="20.25" customHeight="1" thickBot="1">
      <c r="B6" s="149" t="s">
        <v>103</v>
      </c>
      <c r="C6" s="93">
        <v>43680000</v>
      </c>
      <c r="D6" s="88">
        <v>1456</v>
      </c>
    </row>
    <row r="7" spans="2:4" ht="15.75" thickBot="1">
      <c r="B7" s="149" t="s">
        <v>104</v>
      </c>
      <c r="C7" s="93">
        <v>46685000</v>
      </c>
      <c r="D7" s="88">
        <v>1560</v>
      </c>
    </row>
    <row r="8" spans="2:4" ht="15.75" thickBot="1">
      <c r="B8" s="149" t="s">
        <v>105</v>
      </c>
      <c r="C8" s="93">
        <v>46675000</v>
      </c>
      <c r="D8" s="88">
        <v>1867</v>
      </c>
    </row>
    <row r="9" spans="2:4" ht="15.75" thickBot="1">
      <c r="B9" s="149" t="s">
        <v>106</v>
      </c>
      <c r="C9" s="93">
        <v>46725000</v>
      </c>
      <c r="D9" s="88">
        <v>1869</v>
      </c>
    </row>
    <row r="10" spans="2:4" ht="15.75" thickBot="1">
      <c r="B10" s="149" t="s">
        <v>107</v>
      </c>
      <c r="C10" s="93">
        <v>46325000</v>
      </c>
      <c r="D10" s="88">
        <v>1853</v>
      </c>
    </row>
    <row r="11" spans="2:4" ht="15.75" thickBot="1">
      <c r="B11" s="149" t="s">
        <v>108</v>
      </c>
      <c r="C11" s="93"/>
      <c r="D11" s="88"/>
    </row>
    <row r="12" spans="2:4" ht="15.75" thickBot="1">
      <c r="B12" s="149" t="s">
        <v>109</v>
      </c>
      <c r="C12" s="93"/>
      <c r="D12" s="88"/>
    </row>
    <row r="13" spans="2:4" ht="15.75" thickBot="1">
      <c r="B13" s="149" t="s">
        <v>110</v>
      </c>
      <c r="C13" s="93"/>
      <c r="D13" s="88"/>
    </row>
    <row r="14" spans="2:4" ht="15.75" thickBot="1">
      <c r="B14" s="149" t="s">
        <v>111</v>
      </c>
      <c r="C14" s="93"/>
      <c r="D14" s="88"/>
    </row>
    <row r="15" spans="2:4" ht="15.75" thickBot="1">
      <c r="B15" s="149" t="s">
        <v>112</v>
      </c>
      <c r="C15" s="93"/>
      <c r="D15" s="88"/>
    </row>
    <row r="16" spans="2:4" ht="15.75" thickBot="1">
      <c r="B16" s="149" t="s">
        <v>113</v>
      </c>
      <c r="C16" s="93"/>
      <c r="D16" s="88"/>
    </row>
    <row r="17" spans="2:4" ht="15.75" thickBot="1">
      <c r="B17" s="149" t="s">
        <v>42</v>
      </c>
      <c r="C17" s="93">
        <f>SUM(C5:C16)</f>
        <v>273920000</v>
      </c>
      <c r="D17" s="88">
        <f>SUM(D5:D16)</f>
        <v>10066</v>
      </c>
    </row>
  </sheetData>
  <sheetProtection password="C73A" sheet="1" objects="1" scenarios="1" formatCells="0" formatColumns="0" formatRows="0" insertColumns="0" insertRows="0" insertHyperlinks="0" deleteColumns="0" deleteRows="0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Snezana Kutuzovska</cp:lastModifiedBy>
  <cp:lastPrinted>2022-07-15T07:39:39Z</cp:lastPrinted>
  <dcterms:created xsi:type="dcterms:W3CDTF">2013-03-22T11:33:30Z</dcterms:created>
  <dcterms:modified xsi:type="dcterms:W3CDTF">2022-07-19T08:17:44Z</dcterms:modified>
  <cp:category/>
  <cp:version/>
  <cp:contentType/>
  <cp:contentStatus/>
</cp:coreProperties>
</file>