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425" windowWidth="8535" windowHeight="1170" activeTab="0"/>
  </bookViews>
  <sheets>
    <sheet name="shfrytëzues të pensionit" sheetId="1" r:id="rId1"/>
    <sheet name="shfry.sipas grupeve të pag." sheetId="2" r:id="rId2"/>
    <sheet name="pensione më të ulëta" sheetId="3" r:id="rId3"/>
    <sheet name="pensione maksimale" sheetId="4" r:id="rId4"/>
    <sheet name="shfrytëzues të rinj" sheetId="5" r:id="rId5"/>
    <sheet name="shfrytëzues të ndjerë" sheetId="6" r:id="rId6"/>
    <sheet name="lëvizja e % për harmonizim" sheetId="7" r:id="rId7"/>
    <sheet name="shfry.që paguajnë anëtarësim" sheetId="8" r:id="rId8"/>
    <sheet name="mjete të paguara për fond solid" sheetId="9" r:id="rId9"/>
  </sheets>
  <definedNames/>
  <calcPr fullCalcOnLoad="1"/>
</workbook>
</file>

<file path=xl/sharedStrings.xml><?xml version="1.0" encoding="utf-8"?>
<sst xmlns="http://schemas.openxmlformats.org/spreadsheetml/2006/main" count="178" uniqueCount="134">
  <si>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</si>
  <si>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</si>
  <si>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</si>
  <si>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</si>
  <si>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</si>
  <si>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</si>
  <si>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</si>
  <si>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Мај</t>
  </si>
  <si>
    <t xml:space="preserve">Мај </t>
  </si>
  <si>
    <t xml:space="preserve"> </t>
  </si>
  <si>
    <t xml:space="preserve"> 14.068,00 </t>
  </si>
  <si>
    <t xml:space="preserve">13.789,00 </t>
  </si>
  <si>
    <t xml:space="preserve">13.431,00 </t>
  </si>
  <si>
    <t>12.249,00</t>
  </si>
  <si>
    <t>11.613,00</t>
  </si>
  <si>
    <t>10.975,00</t>
  </si>
  <si>
    <t>12.861,00</t>
  </si>
  <si>
    <t>12.193,00</t>
  </si>
  <si>
    <t>11.525,00</t>
  </si>
  <si>
    <t>Tabela nr.1</t>
  </si>
  <si>
    <t>Shfrytëzues sipas të drejtës së punës</t>
  </si>
  <si>
    <t>Shfrytëzues sipas të drejtës ushtarake</t>
  </si>
  <si>
    <t>Shfrytëzues sipas të drejtës bujqësore</t>
  </si>
  <si>
    <t>Gjithsej nr. i shfrytëzuesve</t>
  </si>
  <si>
    <t>Lloji i pensionit</t>
  </si>
  <si>
    <t xml:space="preserve">  Të dhëna për gjendjen e numrit të shfrytëzuesve të pensionit për muajin tetor të vitit 2022</t>
  </si>
  <si>
    <t xml:space="preserve">       Gjendja e shfrytëzuesve të pensionit nga pensioni i paguar sipas llojit, sipas të drejtës së arritur dhe pensionit mesatar për muajin tetor të vitit 2022</t>
  </si>
  <si>
    <t>Tetor viti 2022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</si>
  <si>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</si>
  <si>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</si>
  <si>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</si>
  <si>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</si>
  <si>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</si>
  <si>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</si>
  <si>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Pensioni mesatar</t>
  </si>
  <si>
    <t>Gjithsej mesatarja e pensionit të paguar për muajin tetor të vitit 2022</t>
  </si>
  <si>
    <t>Grafikoni 1.</t>
  </si>
  <si>
    <t>Struktura e pensionistëve sipas shumës së pensionit për muajin tetor të vitit 2022</t>
  </si>
  <si>
    <t>Tabela nr. 2</t>
  </si>
  <si>
    <t>Shuma në denarë</t>
  </si>
  <si>
    <t>P.Familjar</t>
  </si>
  <si>
    <t>P.Invalidor</t>
  </si>
  <si>
    <t>P.Pleqërie</t>
  </si>
  <si>
    <t>P.Ushtarak</t>
  </si>
  <si>
    <t>P.Bujqësor</t>
  </si>
  <si>
    <t xml:space="preserve">Gjithsej  </t>
  </si>
  <si>
    <t xml:space="preserve">Struktura </t>
  </si>
  <si>
    <t>Gjendja e shfrytëzuesve të pensionit sipas grupeve të pagesave për muajin tetor të vitit 2022</t>
  </si>
  <si>
    <t>Deri  (12.200,00)</t>
  </si>
  <si>
    <t xml:space="preserve"> (Prej 12.201,00-16.000,00)</t>
  </si>
  <si>
    <t xml:space="preserve"> Prej (16.001,00- 20.000,00)</t>
  </si>
  <si>
    <t>Mbi. (20.001,00)</t>
  </si>
  <si>
    <t>Gjithsej</t>
  </si>
  <si>
    <t xml:space="preserve">                 Grafikoni nr.2.  Struktura e pensionistëve sipas grupeve të pagesave për muajin tetor të vitit 2022</t>
  </si>
  <si>
    <t>Tabela nr.3</t>
  </si>
  <si>
    <t xml:space="preserve">E drejta e realizuar deri  </t>
  </si>
  <si>
    <t xml:space="preserve">31-12-1996 </t>
  </si>
  <si>
    <t>Numri</t>
  </si>
  <si>
    <t>Struktura</t>
  </si>
  <si>
    <t>Shuma</t>
  </si>
  <si>
    <t>Numri i shfrytëzuesve  të pensionit më të ulët sipas grupeve të shumave për muajin tetor të vitit 2022</t>
  </si>
  <si>
    <t>Grupi  I</t>
  </si>
  <si>
    <t>Grupi II</t>
  </si>
  <si>
    <t>Grupi III</t>
  </si>
  <si>
    <t xml:space="preserve">Gjithsej </t>
  </si>
  <si>
    <t xml:space="preserve">E drejtë e realizuar prej </t>
  </si>
  <si>
    <t xml:space="preserve"> 01.01.1997 </t>
  </si>
  <si>
    <t>Tabela nr. 4</t>
  </si>
  <si>
    <t xml:space="preserve">E drejta e realizuar               </t>
  </si>
  <si>
    <t>Denarë</t>
  </si>
  <si>
    <t>Numri i shfrytëzuesve të shumës më të lartë të pensionit sipas llojit për muajin tetor të vitit 2022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</si>
  <si>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</si>
  <si>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</si>
  <si>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</si>
  <si>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</si>
  <si>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</si>
  <si>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</si>
  <si>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prej01.01.2019</t>
  </si>
  <si>
    <t>E drejta e realizuar prej 01.01.2020</t>
  </si>
  <si>
    <t>E drejta e realizuar prej 01.01.2021</t>
  </si>
  <si>
    <t>E drejta e realizuar prej 01.01.2022</t>
  </si>
  <si>
    <t xml:space="preserve">GJ I TH S E J </t>
  </si>
  <si>
    <r>
      <rPr>
        <b/>
        <sz val="10"/>
        <rFont val="StobiSerif Regular"/>
        <family val="3"/>
      </rPr>
      <t>Shënim:</t>
    </r>
    <r>
      <rPr>
        <sz val="10"/>
        <rFont val="StobiSerif Regular"/>
        <family val="3"/>
      </rPr>
      <t xml:space="preserve"> Prej 01.01.2022 ka pension të sapofromuar maksimal sipas nenit 230 paragrafi 1 dhe neni 52 paragrafi 1 e Ligjit për sigurim pensional dhe invalidor të Maqedonisë së Veriut G. Zyrtare 98/2012 dhe shpallja e Entit shtetëror për statistikë numër 4.1.22.16 e datë 22.02.2022 për shumën e pagës mesatare neto të realizuar në vitin 2021, shuma e pensionit është 60.294,00 denarë dhe e njëjta do të vlejë prej 01.01.2022, ndërsa aktvendimet do të sillen prej 01.03.2022.  </t>
    </r>
  </si>
  <si>
    <t>Tabela nr.5</t>
  </si>
  <si>
    <t>Shfrytëzues të rinj sipas llojit të pensionit</t>
  </si>
  <si>
    <t>Pensionistë të rinj</t>
  </si>
  <si>
    <t>Burra</t>
  </si>
  <si>
    <t>Gra</t>
  </si>
  <si>
    <t xml:space="preserve">Gjendja e shfrytëzuesve të rinj të pensionit për muajin tetor të vitit 2022 </t>
  </si>
  <si>
    <t xml:space="preserve">Pensione familjare </t>
  </si>
  <si>
    <t xml:space="preserve">Pensione invalidore </t>
  </si>
  <si>
    <t xml:space="preserve">Pensione pleqërie </t>
  </si>
  <si>
    <t>Tabela nr.6</t>
  </si>
  <si>
    <t>Shfrytëzues të ndjerë sipas llojit të pensionit</t>
  </si>
  <si>
    <t xml:space="preserve">Pensionistë të ndjerë </t>
  </si>
  <si>
    <t xml:space="preserve">Gjendja e shfrytëzuesve të ndjerë të pensionit për muajin tetor të vitit 2022 </t>
  </si>
  <si>
    <t>Tabela nr.7</t>
  </si>
  <si>
    <t xml:space="preserve">    Lëvizja e përqindjes së harmonizimit të pensioneve sipas viteve </t>
  </si>
  <si>
    <t>Harmonizimi vjetor</t>
  </si>
  <si>
    <t>nga 1 janari</t>
  </si>
  <si>
    <t>nga 1 korriku</t>
  </si>
  <si>
    <t xml:space="preserve">Për shfrytëzuesit të cilët të drejtën e tyre e kanë realizuar në shkurt të vitit 2014 - rritje të pensioneve për 600 denarë në shumë fikse </t>
  </si>
  <si>
    <t xml:space="preserve">Për shfrytëzuesit të cilët të drejtën e tyre e kanë realizuar në shtator të vitit 2015 - rritje të pensioneve për 621 denarë në shumë fikse </t>
  </si>
  <si>
    <t xml:space="preserve">Për shfrytëzuesit të cilët të drejtën e tyre e kanë realizuar në nëntor të vitit 2016 -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</si>
  <si>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</si>
  <si>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>Tabela nr.8</t>
  </si>
  <si>
    <t>N.Ren</t>
  </si>
  <si>
    <t xml:space="preserve">Muaji </t>
  </si>
  <si>
    <t xml:space="preserve">Numri i shfrytëzuesve të pensionit prej të cilëve realizohet mbajtje </t>
  </si>
  <si>
    <t>Anëtarësimi</t>
  </si>
  <si>
    <t xml:space="preserve">Mjetet e paguara Lidhjes së shoqatës së pensionistëve </t>
  </si>
  <si>
    <t xml:space="preserve">Numri i shfrytëzuesve të cilët paguajnë anëtarësim dhe mjetet e paguara në llogarinë e Lidhjes së shoqatave të pensionistëve për periudhën janar - dhjetor të vitit 2022  </t>
  </si>
  <si>
    <t xml:space="preserve">Janar </t>
  </si>
  <si>
    <t>Shkurt</t>
  </si>
  <si>
    <t xml:space="preserve">Mars </t>
  </si>
  <si>
    <t>Prill</t>
  </si>
  <si>
    <t xml:space="preserve">Qershor </t>
  </si>
  <si>
    <t xml:space="preserve">Korrik </t>
  </si>
  <si>
    <t xml:space="preserve">Gusht </t>
  </si>
  <si>
    <t xml:space="preserve">Shtator </t>
  </si>
  <si>
    <t xml:space="preserve">Tetor </t>
  </si>
  <si>
    <t xml:space="preserve">Nëntor </t>
  </si>
  <si>
    <t xml:space="preserve">Dhjetor </t>
  </si>
  <si>
    <t>Tabela nr.9</t>
  </si>
  <si>
    <t>Mjetet e paguara nga fondi solidar (denarë)</t>
  </si>
  <si>
    <t>Numri i kërkesave të paguara për shfrytëzuesit e ndjerë</t>
  </si>
  <si>
    <t xml:space="preserve"> Mjetet e paguara nga fondi solidar për periudhën janar - dhjetor të vitit 2022</t>
  </si>
  <si>
    <t xml:space="preserve">Shkurt </t>
  </si>
  <si>
    <t>Qershor</t>
  </si>
  <si>
    <t>Korrik</t>
  </si>
  <si>
    <t>Tetor</t>
  </si>
  <si>
    <t>Nëntor</t>
  </si>
  <si>
    <t xml:space="preserve">Gjithsej: </t>
  </si>
  <si>
    <t>nga 1 shtatori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</si>
</sst>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sz val="10"/>
      <name val="StobiSerif Regular"/>
      <family val="3"/>
    </font>
    <font>
      <b/>
      <sz val="11"/>
      <name val="StobiSerif Regular"/>
      <family val="3"/>
    </font>
    <font>
      <b/>
      <sz val="9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StobiSerif Regular"/>
      <family val="3"/>
    </font>
    <font>
      <b/>
      <sz val="10"/>
      <name val="StobiSans Regular"/>
      <family val="3"/>
    </font>
    <font>
      <b/>
      <sz val="10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10"/>
      <color indexed="8"/>
      <name val="StobiSerif Regular"/>
      <family val="3"/>
    </font>
    <font>
      <sz val="10"/>
      <color indexed="62"/>
      <name val="StobiSerif Regular"/>
      <family val="3"/>
    </font>
    <font>
      <sz val="12"/>
      <color indexed="8"/>
      <name val="Calibri"/>
      <family val="2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  <font>
      <b/>
      <sz val="10"/>
      <color rgb="FF000000"/>
      <name val="StobiSerif Regular"/>
      <family val="3"/>
    </font>
    <font>
      <sz val="10"/>
      <color rgb="FF000000"/>
      <name val="StobiSerif Regular"/>
      <family val="3"/>
    </font>
    <font>
      <sz val="10"/>
      <color rgb="FF17365D"/>
      <name val="StobiSerif Regular"/>
      <family val="3"/>
    </font>
    <font>
      <sz val="12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0" fontId="3" fillId="33" borderId="10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4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/>
    </xf>
    <xf numFmtId="187" fontId="5" fillId="0" borderId="0" xfId="0" applyNumberFormat="1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0" xfId="60" applyFont="1">
      <alignment/>
      <protection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6" borderId="16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0" fontId="5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5" fillId="0" borderId="14" xfId="42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0" xfId="60" applyFont="1">
      <alignment/>
      <protection/>
    </xf>
    <xf numFmtId="180" fontId="0" fillId="0" borderId="0" xfId="60" applyNumberFormat="1" applyFont="1">
      <alignment/>
      <protection/>
    </xf>
    <xf numFmtId="0" fontId="3" fillId="0" borderId="14" xfId="0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59" fillId="0" borderId="0" xfId="60" applyFont="1" applyFill="1" applyBorder="1">
      <alignment/>
      <protection/>
    </xf>
    <xf numFmtId="0" fontId="58" fillId="0" borderId="0" xfId="60" applyFont="1" applyFill="1" applyBorder="1">
      <alignment/>
      <protection/>
    </xf>
    <xf numFmtId="2" fontId="58" fillId="0" borderId="0" xfId="60" applyNumberFormat="1" applyFont="1" applyFill="1" applyBorder="1">
      <alignment/>
      <protection/>
    </xf>
    <xf numFmtId="10" fontId="58" fillId="0" borderId="0" xfId="60" applyNumberFormat="1" applyFont="1" applyFill="1" applyBorder="1">
      <alignment/>
      <protection/>
    </xf>
    <xf numFmtId="0" fontId="60" fillId="0" borderId="0" xfId="60" applyFont="1" applyFill="1" applyBorder="1" applyAlignment="1">
      <alignment horizontal="center"/>
      <protection/>
    </xf>
    <xf numFmtId="0" fontId="3" fillId="35" borderId="16" xfId="0" applyFont="1" applyFill="1" applyBorder="1" applyAlignment="1">
      <alignment/>
    </xf>
    <xf numFmtId="0" fontId="5" fillId="35" borderId="16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0" borderId="0" xfId="60" applyFont="1" applyFill="1" applyBorder="1">
      <alignment/>
      <protection/>
    </xf>
    <xf numFmtId="0" fontId="7" fillId="37" borderId="20" xfId="60" applyFont="1" applyFill="1" applyBorder="1" applyAlignment="1">
      <alignment horizontal="center" vertical="center" wrapText="1"/>
      <protection/>
    </xf>
    <xf numFmtId="0" fontId="7" fillId="37" borderId="21" xfId="60" applyFont="1" applyFill="1" applyBorder="1" applyAlignment="1">
      <alignment horizontal="center" vertical="center" wrapText="1"/>
      <protection/>
    </xf>
    <xf numFmtId="3" fontId="5" fillId="0" borderId="14" xfId="0" applyNumberFormat="1" applyFont="1" applyBorder="1" applyAlignment="1">
      <alignment horizontal="center"/>
    </xf>
    <xf numFmtId="3" fontId="5" fillId="36" borderId="14" xfId="0" applyNumberFormat="1" applyFont="1" applyFill="1" applyBorder="1" applyAlignment="1">
      <alignment horizontal="center"/>
    </xf>
    <xf numFmtId="0" fontId="6" fillId="37" borderId="19" xfId="0" applyFont="1" applyFill="1" applyBorder="1" applyAlignment="1">
      <alignment/>
    </xf>
    <xf numFmtId="3" fontId="3" fillId="37" borderId="22" xfId="60" applyNumberFormat="1" applyFont="1" applyFill="1" applyBorder="1" applyAlignment="1">
      <alignment horizontal="center"/>
      <protection/>
    </xf>
    <xf numFmtId="0" fontId="3" fillId="35" borderId="0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7" borderId="14" xfId="60" applyFont="1" applyFill="1" applyBorder="1">
      <alignment/>
      <protection/>
    </xf>
    <xf numFmtId="0" fontId="61" fillId="38" borderId="12" xfId="0" applyFont="1" applyFill="1" applyBorder="1" applyAlignment="1">
      <alignment horizontal="center" vertical="center" wrapText="1"/>
    </xf>
    <xf numFmtId="0" fontId="61" fillId="38" borderId="13" xfId="0" applyFont="1" applyFill="1" applyBorder="1" applyAlignment="1">
      <alignment horizontal="center" vertical="center" wrapText="1"/>
    </xf>
    <xf numFmtId="0" fontId="61" fillId="38" borderId="13" xfId="0" applyFont="1" applyFill="1" applyBorder="1" applyAlignment="1">
      <alignment vertical="center" wrapText="1"/>
    </xf>
    <xf numFmtId="0" fontId="62" fillId="0" borderId="11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2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3" fontId="5" fillId="39" borderId="10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39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60" fillId="0" borderId="10" xfId="0" applyFont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4" fillId="0" borderId="0" xfId="0" applyFont="1" applyAlignment="1">
      <alignment/>
    </xf>
    <xf numFmtId="3" fontId="5" fillId="0" borderId="23" xfId="0" applyNumberFormat="1" applyFont="1" applyBorder="1" applyAlignment="1">
      <alignment horizontal="center" vertical="center"/>
    </xf>
    <xf numFmtId="10" fontId="5" fillId="0" borderId="24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10" fontId="5" fillId="0" borderId="25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10" fontId="5" fillId="0" borderId="26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3" fontId="5" fillId="35" borderId="14" xfId="0" applyNumberFormat="1" applyFont="1" applyFill="1" applyBorder="1" applyAlignment="1">
      <alignment horizontal="center"/>
    </xf>
    <xf numFmtId="3" fontId="5" fillId="35" borderId="18" xfId="0" applyNumberFormat="1" applyFont="1" applyFill="1" applyBorder="1" applyAlignment="1">
      <alignment horizontal="center"/>
    </xf>
    <xf numFmtId="3" fontId="3" fillId="35" borderId="22" xfId="0" applyNumberFormat="1" applyFont="1" applyFill="1" applyBorder="1" applyAlignment="1">
      <alignment horizontal="center"/>
    </xf>
    <xf numFmtId="3" fontId="3" fillId="35" borderId="27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 vertical="center" wrapText="1"/>
    </xf>
    <xf numFmtId="43" fontId="5" fillId="0" borderId="18" xfId="45" applyFont="1" applyBorder="1" applyAlignment="1">
      <alignment horizontal="center"/>
    </xf>
    <xf numFmtId="43" fontId="5" fillId="40" borderId="18" xfId="45" applyFont="1" applyFill="1" applyBorder="1" applyAlignment="1">
      <alignment horizontal="center"/>
    </xf>
    <xf numFmtId="43" fontId="3" fillId="41" borderId="18" xfId="45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3" fillId="37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36" borderId="28" xfId="0" applyFont="1" applyFill="1" applyBorder="1" applyAlignment="1">
      <alignment horizontal="center" wrapText="1"/>
    </xf>
    <xf numFmtId="197" fontId="3" fillId="36" borderId="29" xfId="0" applyNumberFormat="1" applyFont="1" applyFill="1" applyBorder="1" applyAlignment="1">
      <alignment horizontal="center"/>
    </xf>
    <xf numFmtId="197" fontId="3" fillId="36" borderId="30" xfId="0" applyNumberFormat="1" applyFont="1" applyFill="1" applyBorder="1" applyAlignment="1">
      <alignment horizontal="center"/>
    </xf>
    <xf numFmtId="10" fontId="11" fillId="0" borderId="15" xfId="0" applyNumberFormat="1" applyFont="1" applyBorder="1" applyAlignment="1">
      <alignment/>
    </xf>
    <xf numFmtId="10" fontId="11" fillId="0" borderId="14" xfId="0" applyNumberFormat="1" applyFont="1" applyBorder="1" applyAlignment="1">
      <alignment/>
    </xf>
    <xf numFmtId="10" fontId="11" fillId="0" borderId="14" xfId="0" applyNumberFormat="1" applyFont="1" applyBorder="1" applyAlignment="1">
      <alignment horizontal="right"/>
    </xf>
    <xf numFmtId="10" fontId="11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37" borderId="3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7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0" borderId="32" xfId="0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33" borderId="12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justify" vertical="center"/>
    </xf>
    <xf numFmtId="0" fontId="3" fillId="0" borderId="14" xfId="0" applyFont="1" applyBorder="1" applyAlignment="1">
      <alignment/>
    </xf>
    <xf numFmtId="4" fontId="3" fillId="37" borderId="34" xfId="0" applyNumberFormat="1" applyFont="1" applyFill="1" applyBorder="1" applyAlignment="1">
      <alignment horizontal="center"/>
    </xf>
    <xf numFmtId="4" fontId="3" fillId="37" borderId="35" xfId="0" applyNumberFormat="1" applyFont="1" applyFill="1" applyBorder="1" applyAlignment="1">
      <alignment horizontal="center"/>
    </xf>
    <xf numFmtId="4" fontId="3" fillId="37" borderId="36" xfId="0" applyNumberFormat="1" applyFont="1" applyFill="1" applyBorder="1" applyAlignment="1">
      <alignment horizontal="center"/>
    </xf>
    <xf numFmtId="4" fontId="5" fillId="36" borderId="37" xfId="0" applyNumberFormat="1" applyFont="1" applyFill="1" applyBorder="1" applyAlignment="1">
      <alignment horizontal="center"/>
    </xf>
    <xf numFmtId="4" fontId="5" fillId="36" borderId="17" xfId="0" applyNumberFormat="1" applyFont="1" applyFill="1" applyBorder="1" applyAlignment="1">
      <alignment horizontal="center"/>
    </xf>
    <xf numFmtId="4" fontId="5" fillId="36" borderId="38" xfId="0" applyNumberFormat="1" applyFont="1" applyFill="1" applyBorder="1" applyAlignment="1">
      <alignment horizontal="center"/>
    </xf>
    <xf numFmtId="3" fontId="3" fillId="37" borderId="39" xfId="0" applyNumberFormat="1" applyFont="1" applyFill="1" applyBorder="1" applyAlignment="1">
      <alignment horizontal="center"/>
    </xf>
    <xf numFmtId="3" fontId="3" fillId="37" borderId="40" xfId="0" applyNumberFormat="1" applyFont="1" applyFill="1" applyBorder="1" applyAlignment="1">
      <alignment horizontal="center"/>
    </xf>
    <xf numFmtId="3" fontId="3" fillId="37" borderId="41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42" xfId="0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36" borderId="50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5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36" borderId="42" xfId="60" applyFont="1" applyFill="1" applyBorder="1" applyAlignment="1">
      <alignment horizontal="center" vertical="center" wrapText="1"/>
      <protection/>
    </xf>
    <xf numFmtId="0" fontId="3" fillId="36" borderId="43" xfId="60" applyFont="1" applyFill="1" applyBorder="1" applyAlignment="1">
      <alignment horizontal="center" vertical="center" wrapText="1"/>
      <protection/>
    </xf>
    <xf numFmtId="0" fontId="3" fillId="36" borderId="44" xfId="60" applyFont="1" applyFill="1" applyBorder="1" applyAlignment="1">
      <alignment horizontal="center" vertical="center" wrapText="1"/>
      <protection/>
    </xf>
    <xf numFmtId="0" fontId="3" fillId="36" borderId="45" xfId="60" applyFont="1" applyFill="1" applyBorder="1" applyAlignment="1">
      <alignment horizontal="center" vertical="center" wrapText="1"/>
      <protection/>
    </xf>
    <xf numFmtId="0" fontId="3" fillId="36" borderId="46" xfId="60" applyFont="1" applyFill="1" applyBorder="1" applyAlignment="1">
      <alignment horizontal="center" vertical="center" wrapText="1"/>
      <protection/>
    </xf>
    <xf numFmtId="0" fontId="3" fillId="36" borderId="47" xfId="60" applyFont="1" applyFill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Fill="1" applyBorder="1" applyAlignment="1">
      <alignment horizontal="center"/>
      <protection/>
    </xf>
    <xf numFmtId="0" fontId="5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14" fontId="5" fillId="0" borderId="52" xfId="0" applyNumberFormat="1" applyFont="1" applyBorder="1" applyAlignment="1">
      <alignment vertical="center" wrapText="1"/>
    </xf>
    <xf numFmtId="0" fontId="3" fillId="36" borderId="0" xfId="60" applyFont="1" applyFill="1" applyBorder="1" applyAlignment="1">
      <alignment horizontal="center" vertical="center" wrapText="1"/>
      <protection/>
    </xf>
    <xf numFmtId="0" fontId="3" fillId="40" borderId="54" xfId="0" applyFont="1" applyFill="1" applyBorder="1" applyAlignment="1">
      <alignment horizontal="center" vertical="center" wrapText="1"/>
    </xf>
    <xf numFmtId="0" fontId="3" fillId="40" borderId="55" xfId="0" applyFont="1" applyFill="1" applyBorder="1" applyAlignment="1">
      <alignment horizontal="center" vertical="center" wrapText="1"/>
    </xf>
    <xf numFmtId="0" fontId="3" fillId="40" borderId="56" xfId="0" applyFont="1" applyFill="1" applyBorder="1" applyAlignment="1">
      <alignment horizontal="center" vertical="center" wrapText="1"/>
    </xf>
    <xf numFmtId="0" fontId="3" fillId="40" borderId="57" xfId="0" applyFont="1" applyFill="1" applyBorder="1" applyAlignment="1">
      <alignment horizontal="center" vertical="center" wrapText="1"/>
    </xf>
    <xf numFmtId="0" fontId="3" fillId="40" borderId="23" xfId="0" applyFont="1" applyFill="1" applyBorder="1" applyAlignment="1">
      <alignment horizontal="center" vertical="center" wrapText="1"/>
    </xf>
    <xf numFmtId="0" fontId="3" fillId="40" borderId="10" xfId="0" applyFont="1" applyFill="1" applyBorder="1" applyAlignment="1">
      <alignment horizontal="center" vertical="center" wrapText="1"/>
    </xf>
    <xf numFmtId="0" fontId="5" fillId="0" borderId="55" xfId="59" applyFont="1" applyBorder="1" applyAlignment="1">
      <alignment horizontal="left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40" borderId="31" xfId="0" applyFont="1" applyFill="1" applyBorder="1" applyAlignment="1">
      <alignment horizontal="center" vertical="center" wrapText="1"/>
    </xf>
    <xf numFmtId="0" fontId="3" fillId="40" borderId="20" xfId="0" applyFont="1" applyFill="1" applyBorder="1" applyAlignment="1">
      <alignment horizontal="center" vertical="center" wrapText="1"/>
    </xf>
    <xf numFmtId="0" fontId="3" fillId="40" borderId="2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Sheet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tetor të vitit 2022</a:t>
            </a:r>
          </a:p>
        </c:rich>
      </c:tx>
      <c:layout>
        <c:manualLayout>
          <c:xMode val="factor"/>
          <c:yMode val="factor"/>
          <c:x val="0.05425"/>
          <c:y val="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5"/>
          <c:y val="0.481"/>
          <c:w val="0.29075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22,51%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8,58%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68,62%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0,27%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Pens.min. i 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'shfrytëzues të pensionit'!$C$27:$C$31</c:f>
              <c:strCache/>
            </c:strRef>
          </c:cat>
          <c:val>
            <c:numRef>
              <c:f>'shfrytëzues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të pagesave për muajin tetor të vitit  2022</a:t>
            </a:r>
          </a:p>
        </c:rich>
      </c:tx>
      <c:layout>
        <c:manualLayout>
          <c:xMode val="factor"/>
          <c:yMode val="factor"/>
          <c:x val="0.1067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75"/>
          <c:y val="0.46825"/>
          <c:w val="0.286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'shfry.sipas grupeve të pag.'!$A$7:$A$10</c:f>
              <c:strCache/>
            </c:strRef>
          </c:cat>
          <c:val>
            <c:numRef>
              <c:f>'shfry.sipas grupeve të pag.'!$H$7:$H$10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7054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3">
      <selection activeCell="K37" sqref="K37"/>
    </sheetView>
  </sheetViews>
  <sheetFormatPr defaultColWidth="9.140625" defaultRowHeight="12.75"/>
  <cols>
    <col min="1" max="1" width="21.00390625" style="21" customWidth="1"/>
    <col min="2" max="2" width="15.57421875" style="21" customWidth="1"/>
    <col min="3" max="3" width="16.28125" style="21" customWidth="1"/>
    <col min="4" max="4" width="15.00390625" style="21" customWidth="1"/>
    <col min="5" max="5" width="17.00390625" style="21" customWidth="1"/>
    <col min="6" max="6" width="16.57421875" style="21" customWidth="1"/>
    <col min="7" max="7" width="9.140625" style="21" customWidth="1"/>
    <col min="8" max="8" width="12.28125" style="21" customWidth="1"/>
    <col min="9" max="9" width="12.00390625" style="21" customWidth="1"/>
    <col min="10" max="10" width="12.421875" style="21" customWidth="1"/>
    <col min="11" max="11" width="16.28125" style="21" customWidth="1"/>
    <col min="12" max="12" width="15.421875" style="21" bestFit="1" customWidth="1"/>
    <col min="13" max="16384" width="9.140625" style="21" customWidth="1"/>
  </cols>
  <sheetData>
    <row r="1" spans="1:5" ht="15">
      <c r="A1" s="123" t="s">
        <v>19</v>
      </c>
      <c r="B1" s="2"/>
      <c r="C1" s="2"/>
      <c r="D1" s="2"/>
      <c r="E1" s="2"/>
    </row>
    <row r="2" spans="1:5" ht="15.75" customHeight="1">
      <c r="A2" s="154" t="s">
        <v>25</v>
      </c>
      <c r="B2" s="155"/>
      <c r="C2" s="155"/>
      <c r="D2" s="155"/>
      <c r="E2" s="156"/>
    </row>
    <row r="3" spans="1:5" ht="26.25" customHeight="1">
      <c r="A3" s="157"/>
      <c r="B3" s="158"/>
      <c r="C3" s="158"/>
      <c r="D3" s="158"/>
      <c r="E3" s="159"/>
    </row>
    <row r="4" spans="1:5" ht="19.5" customHeight="1">
      <c r="A4" s="124"/>
      <c r="B4" s="124"/>
      <c r="C4" s="124"/>
      <c r="D4" s="124"/>
      <c r="E4" s="125"/>
    </row>
    <row r="5" spans="1:7" ht="38.25" customHeight="1" thickBot="1">
      <c r="A5" s="162" t="s">
        <v>26</v>
      </c>
      <c r="B5" s="162"/>
      <c r="C5" s="162"/>
      <c r="D5" s="162"/>
      <c r="E5" s="162"/>
      <c r="G5" s="32"/>
    </row>
    <row r="6" spans="1:7" ht="23.25" customHeight="1">
      <c r="A6" s="126" t="s">
        <v>27</v>
      </c>
      <c r="B6" s="163" t="s">
        <v>20</v>
      </c>
      <c r="C6" s="163" t="s">
        <v>21</v>
      </c>
      <c r="D6" s="163" t="s">
        <v>22</v>
      </c>
      <c r="E6" s="160" t="s">
        <v>23</v>
      </c>
      <c r="F6" s="166"/>
      <c r="G6" s="167"/>
    </row>
    <row r="7" spans="1:5" ht="47.25" customHeight="1">
      <c r="A7" s="127" t="s">
        <v>24</v>
      </c>
      <c r="B7" s="164"/>
      <c r="C7" s="164"/>
      <c r="D7" s="164"/>
      <c r="E7" s="161"/>
    </row>
    <row r="8" spans="1:12" ht="15.75" customHeight="1">
      <c r="A8" s="123" t="s">
        <v>28</v>
      </c>
      <c r="B8" s="105">
        <v>74885</v>
      </c>
      <c r="C8" s="105">
        <v>566</v>
      </c>
      <c r="D8" s="70">
        <v>53</v>
      </c>
      <c r="E8" s="70">
        <f>SUM(B8:D8)</f>
        <v>75504</v>
      </c>
      <c r="H8" s="35"/>
      <c r="I8" s="35"/>
      <c r="J8" s="35"/>
      <c r="K8" s="35"/>
      <c r="L8" s="36"/>
    </row>
    <row r="9" spans="1:11" ht="16.5" customHeight="1">
      <c r="A9" s="127" t="s">
        <v>29</v>
      </c>
      <c r="B9" s="71">
        <v>28538</v>
      </c>
      <c r="C9" s="71">
        <v>128</v>
      </c>
      <c r="D9" s="71">
        <v>0</v>
      </c>
      <c r="E9" s="71">
        <f>SUM(B9:D9)</f>
        <v>28666</v>
      </c>
      <c r="F9" s="35"/>
      <c r="G9" s="35"/>
      <c r="H9" s="35"/>
      <c r="I9" s="35"/>
      <c r="J9" s="35"/>
      <c r="K9" s="35"/>
    </row>
    <row r="10" spans="1:12" ht="15.75" customHeight="1">
      <c r="A10" s="123" t="s">
        <v>30</v>
      </c>
      <c r="B10" s="113">
        <v>228251</v>
      </c>
      <c r="C10" s="113">
        <v>192</v>
      </c>
      <c r="D10" s="70">
        <v>9</v>
      </c>
      <c r="E10" s="70">
        <f>SUM(B10:D10)</f>
        <v>228452</v>
      </c>
      <c r="F10" s="35"/>
      <c r="G10" s="35"/>
      <c r="H10" s="35"/>
      <c r="I10" s="35"/>
      <c r="J10" s="35"/>
      <c r="K10" s="35"/>
      <c r="L10" s="36"/>
    </row>
    <row r="11" spans="1:12" ht="20.25" customHeight="1" thickBot="1">
      <c r="A11" s="128" t="s">
        <v>31</v>
      </c>
      <c r="B11" s="114">
        <f>SUM(B8:B10)</f>
        <v>331674</v>
      </c>
      <c r="C11" s="114">
        <f>SUM(C8:C10)</f>
        <v>886</v>
      </c>
      <c r="D11" s="114">
        <f>SUM(D8:D10)</f>
        <v>62</v>
      </c>
      <c r="E11" s="114">
        <f>SUM(B11:D11)</f>
        <v>332622</v>
      </c>
      <c r="H11" s="37"/>
      <c r="I11" s="35"/>
      <c r="J11" s="35"/>
      <c r="L11" s="36"/>
    </row>
    <row r="12" spans="1:10" ht="15.75" thickBot="1">
      <c r="A12" s="129"/>
      <c r="B12" s="39"/>
      <c r="C12" s="39"/>
      <c r="D12" s="39"/>
      <c r="E12" s="40"/>
      <c r="F12" s="41"/>
      <c r="G12" s="35"/>
      <c r="I12" s="35"/>
      <c r="J12" s="35"/>
    </row>
    <row r="13" spans="1:12" ht="15">
      <c r="A13" s="127" t="s">
        <v>24</v>
      </c>
      <c r="B13" s="146" t="s">
        <v>34</v>
      </c>
      <c r="C13" s="147"/>
      <c r="D13" s="148"/>
      <c r="E13" s="40"/>
      <c r="G13" s="35"/>
      <c r="H13" s="42"/>
      <c r="I13" s="35"/>
      <c r="L13" s="36"/>
    </row>
    <row r="14" spans="1:8" ht="17.25" customHeight="1">
      <c r="A14" s="123" t="s">
        <v>28</v>
      </c>
      <c r="B14" s="149">
        <v>13877</v>
      </c>
      <c r="C14" s="150"/>
      <c r="D14" s="151"/>
      <c r="E14" s="40"/>
      <c r="G14" s="42"/>
      <c r="H14" s="35"/>
    </row>
    <row r="15" spans="1:8" ht="16.5" customHeight="1">
      <c r="A15" s="127" t="s">
        <v>29</v>
      </c>
      <c r="B15" s="143">
        <v>15650</v>
      </c>
      <c r="C15" s="144"/>
      <c r="D15" s="145"/>
      <c r="E15" s="40"/>
      <c r="G15" s="35"/>
      <c r="H15" s="41"/>
    </row>
    <row r="16" spans="1:11" ht="17.25" customHeight="1">
      <c r="A16" s="123" t="s">
        <v>30</v>
      </c>
      <c r="B16" s="149">
        <v>18920</v>
      </c>
      <c r="C16" s="150"/>
      <c r="D16" s="151"/>
      <c r="E16" s="43"/>
      <c r="G16" s="41"/>
      <c r="H16" s="44"/>
      <c r="K16" s="36"/>
    </row>
    <row r="17" spans="1:11" ht="16.5" customHeight="1">
      <c r="A17" s="130" t="s">
        <v>32</v>
      </c>
      <c r="B17" s="143">
        <v>9076</v>
      </c>
      <c r="C17" s="144"/>
      <c r="D17" s="145"/>
      <c r="E17" s="43"/>
      <c r="G17" s="44"/>
      <c r="H17" s="41"/>
      <c r="K17" s="36"/>
    </row>
    <row r="18" spans="1:12" ht="16.5" customHeight="1">
      <c r="A18" s="131" t="s">
        <v>33</v>
      </c>
      <c r="B18" s="149">
        <v>24993</v>
      </c>
      <c r="C18" s="150"/>
      <c r="D18" s="151"/>
      <c r="E18" s="43"/>
      <c r="G18" s="41"/>
      <c r="H18" s="35"/>
      <c r="J18" s="45"/>
      <c r="L18" s="36"/>
    </row>
    <row r="19" spans="1:11" ht="18.75" customHeight="1" thickBot="1">
      <c r="A19" s="128" t="s">
        <v>31</v>
      </c>
      <c r="B19" s="140">
        <v>17518</v>
      </c>
      <c r="C19" s="141"/>
      <c r="D19" s="142"/>
      <c r="E19" s="43"/>
      <c r="G19" s="35"/>
      <c r="H19" s="35"/>
      <c r="K19" s="36"/>
    </row>
    <row r="20" spans="1:8" ht="19.5" customHeight="1">
      <c r="A20" s="41"/>
      <c r="B20" s="40"/>
      <c r="C20" s="40"/>
      <c r="D20" s="40"/>
      <c r="E20" s="43"/>
      <c r="F20" s="38"/>
      <c r="G20" s="35"/>
      <c r="H20" s="35"/>
    </row>
    <row r="21" spans="1:12" ht="18" customHeight="1">
      <c r="A21" s="165" t="s">
        <v>35</v>
      </c>
      <c r="B21" s="165"/>
      <c r="C21" s="165"/>
      <c r="D21" s="165"/>
      <c r="E21" s="165"/>
      <c r="F21" s="46">
        <v>17518</v>
      </c>
      <c r="G21" s="41"/>
      <c r="H21" s="41"/>
      <c r="K21" s="36"/>
      <c r="L21" s="47"/>
    </row>
    <row r="22" spans="1:11" ht="12.75">
      <c r="A22" s="41"/>
      <c r="B22" s="41"/>
      <c r="C22" s="41"/>
      <c r="D22" s="41"/>
      <c r="E22" s="41"/>
      <c r="F22" s="41"/>
      <c r="G22" s="41"/>
      <c r="H22" s="48"/>
      <c r="K22" s="36"/>
    </row>
    <row r="23" spans="1:12" ht="15">
      <c r="A23" s="49" t="s">
        <v>36</v>
      </c>
      <c r="B23" s="153" t="s">
        <v>37</v>
      </c>
      <c r="C23" s="153"/>
      <c r="D23" s="153"/>
      <c r="E23" s="153"/>
      <c r="F23" s="153"/>
      <c r="G23" s="41"/>
      <c r="H23" s="41"/>
      <c r="L23" s="47"/>
    </row>
    <row r="24" spans="1:8" ht="15">
      <c r="A24" s="38"/>
      <c r="E24" s="38"/>
      <c r="F24" s="38"/>
      <c r="G24" s="41"/>
      <c r="H24" s="41"/>
    </row>
    <row r="25" spans="1:13" ht="15">
      <c r="A25" s="38"/>
      <c r="F25" s="38"/>
      <c r="G25" s="41"/>
      <c r="H25" s="41"/>
      <c r="M25" s="36"/>
    </row>
    <row r="26" spans="1:8" ht="15">
      <c r="A26" s="38"/>
      <c r="F26" s="38"/>
      <c r="G26" s="38"/>
      <c r="H26" s="41"/>
    </row>
    <row r="27" spans="1:8" ht="15">
      <c r="A27" s="38"/>
      <c r="C27" s="50" t="s">
        <v>0</v>
      </c>
      <c r="D27" s="51">
        <f>B8</f>
        <v>74885</v>
      </c>
      <c r="E27" s="52">
        <f aca="true" t="shared" si="0" ref="E27:E32">D27*100/$D$32</f>
        <v>22.513543902688337</v>
      </c>
      <c r="F27" s="38"/>
      <c r="G27" s="38"/>
      <c r="H27" s="41"/>
    </row>
    <row r="28" spans="1:10" ht="15">
      <c r="A28" s="38"/>
      <c r="C28" s="50" t="s">
        <v>1</v>
      </c>
      <c r="D28" s="51">
        <f>B9</f>
        <v>28538</v>
      </c>
      <c r="E28" s="52">
        <f t="shared" si="0"/>
        <v>8.57970909921773</v>
      </c>
      <c r="F28" s="38"/>
      <c r="G28" s="38"/>
      <c r="I28" s="53"/>
      <c r="J28" s="53"/>
    </row>
    <row r="29" spans="1:12" ht="15">
      <c r="A29" s="38"/>
      <c r="C29" s="50" t="s">
        <v>2</v>
      </c>
      <c r="D29" s="51">
        <f>B10</f>
        <v>228251</v>
      </c>
      <c r="E29" s="52">
        <f t="shared" si="0"/>
        <v>68.6217387905791</v>
      </c>
      <c r="F29" s="38"/>
      <c r="G29" s="38"/>
      <c r="I29" s="53"/>
      <c r="J29" s="54"/>
      <c r="K29" s="53"/>
      <c r="L29" s="53"/>
    </row>
    <row r="30" spans="1:10" ht="15">
      <c r="A30" s="38"/>
      <c r="B30" s="38"/>
      <c r="C30" s="55" t="s">
        <v>3</v>
      </c>
      <c r="D30" s="34">
        <f>C11</f>
        <v>886</v>
      </c>
      <c r="E30" s="52">
        <f t="shared" si="0"/>
        <v>0.26636843023011103</v>
      </c>
      <c r="F30" s="38"/>
      <c r="G30" s="38"/>
      <c r="I30" s="53"/>
      <c r="J30" s="54"/>
    </row>
    <row r="31" spans="1:10" ht="15">
      <c r="A31" s="38"/>
      <c r="B31" s="38"/>
      <c r="C31" s="55" t="s">
        <v>4</v>
      </c>
      <c r="D31" s="34">
        <f>D11</f>
        <v>62</v>
      </c>
      <c r="E31" s="52">
        <f t="shared" si="0"/>
        <v>0.018639777284725604</v>
      </c>
      <c r="F31" s="38"/>
      <c r="G31" s="38"/>
      <c r="I31" s="53"/>
      <c r="J31" s="53"/>
    </row>
    <row r="32" spans="1:7" ht="15">
      <c r="A32" s="38"/>
      <c r="B32" s="38"/>
      <c r="C32" s="55" t="s">
        <v>5</v>
      </c>
      <c r="D32" s="56">
        <f>SUM(D27:D31)</f>
        <v>332622</v>
      </c>
      <c r="E32" s="52">
        <f t="shared" si="0"/>
        <v>100</v>
      </c>
      <c r="F32" s="38"/>
      <c r="G32" s="38"/>
    </row>
    <row r="33" spans="1:7" ht="15">
      <c r="A33" s="38"/>
      <c r="B33" s="38"/>
      <c r="F33" s="38"/>
      <c r="G33" s="38"/>
    </row>
    <row r="34" spans="1:7" ht="15">
      <c r="A34" s="38"/>
      <c r="B34" s="38"/>
      <c r="C34" s="38"/>
      <c r="D34" s="38"/>
      <c r="E34" s="38"/>
      <c r="F34" s="38"/>
      <c r="G34" s="38"/>
    </row>
    <row r="35" spans="1:7" ht="15">
      <c r="A35" s="38"/>
      <c r="B35" s="38"/>
      <c r="C35" s="38"/>
      <c r="D35" s="38"/>
      <c r="E35" s="38"/>
      <c r="F35" s="38"/>
      <c r="G35" s="38"/>
    </row>
    <row r="37" spans="1:7" ht="40.5" customHeight="1">
      <c r="A37" s="152"/>
      <c r="B37" s="152"/>
      <c r="C37" s="152"/>
      <c r="D37" s="152"/>
      <c r="E37" s="152"/>
      <c r="F37" s="152"/>
      <c r="G37" s="152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3" sqref="A13:H13"/>
    </sheetView>
  </sheetViews>
  <sheetFormatPr defaultColWidth="9.140625" defaultRowHeight="12.75"/>
  <cols>
    <col min="1" max="1" width="35.421875" style="28" customWidth="1"/>
    <col min="2" max="2" width="12.421875" style="28" customWidth="1"/>
    <col min="3" max="3" width="13.8515625" style="28" customWidth="1"/>
    <col min="4" max="4" width="12.140625" style="28" customWidth="1"/>
    <col min="5" max="5" width="11.28125" style="28" customWidth="1"/>
    <col min="6" max="6" width="12.140625" style="28" customWidth="1"/>
    <col min="7" max="7" width="12.00390625" style="28" customWidth="1"/>
    <col min="8" max="8" width="13.57421875" style="28" customWidth="1"/>
    <col min="9" max="16384" width="9.140625" style="28" customWidth="1"/>
  </cols>
  <sheetData>
    <row r="1" spans="1:8" ht="15">
      <c r="A1" s="31" t="s">
        <v>38</v>
      </c>
      <c r="B1" s="21"/>
      <c r="C1" s="21"/>
      <c r="D1" s="21"/>
      <c r="E1" s="21"/>
      <c r="F1" s="21"/>
      <c r="G1" s="21"/>
      <c r="H1" s="21"/>
    </row>
    <row r="2" spans="1:9" ht="15" customHeight="1">
      <c r="A2" s="168" t="s">
        <v>47</v>
      </c>
      <c r="B2" s="169"/>
      <c r="C2" s="169"/>
      <c r="D2" s="169"/>
      <c r="E2" s="169"/>
      <c r="F2" s="169"/>
      <c r="G2" s="169"/>
      <c r="H2" s="170"/>
      <c r="I2" s="57"/>
    </row>
    <row r="3" spans="1:9" ht="27.75" customHeight="1">
      <c r="A3" s="171"/>
      <c r="B3" s="172"/>
      <c r="C3" s="172"/>
      <c r="D3" s="172"/>
      <c r="E3" s="172"/>
      <c r="F3" s="172"/>
      <c r="G3" s="172"/>
      <c r="H3" s="173"/>
      <c r="I3" s="57"/>
    </row>
    <row r="4" spans="1:9" ht="15">
      <c r="A4" s="67"/>
      <c r="B4" s="67"/>
      <c r="C4" s="67"/>
      <c r="D4" s="67"/>
      <c r="E4" s="67"/>
      <c r="F4" s="67"/>
      <c r="G4" s="67"/>
      <c r="H4" s="67"/>
      <c r="I4" s="57"/>
    </row>
    <row r="5" spans="1:9" ht="17.25" customHeight="1" thickBot="1">
      <c r="A5" s="174" t="s">
        <v>47</v>
      </c>
      <c r="B5" s="174"/>
      <c r="C5" s="174"/>
      <c r="D5" s="174"/>
      <c r="E5" s="174"/>
      <c r="F5" s="174"/>
      <c r="G5" s="174"/>
      <c r="H5" s="174"/>
      <c r="I5" s="57"/>
    </row>
    <row r="6" spans="1:9" ht="31.5" customHeight="1">
      <c r="A6" s="76" t="s">
        <v>39</v>
      </c>
      <c r="B6" s="68" t="s">
        <v>40</v>
      </c>
      <c r="C6" s="68" t="s">
        <v>41</v>
      </c>
      <c r="D6" s="68" t="s">
        <v>42</v>
      </c>
      <c r="E6" s="68" t="s">
        <v>43</v>
      </c>
      <c r="F6" s="68" t="s">
        <v>44</v>
      </c>
      <c r="G6" s="68" t="s">
        <v>45</v>
      </c>
      <c r="H6" s="69" t="s">
        <v>46</v>
      </c>
      <c r="I6" s="30"/>
    </row>
    <row r="7" spans="1:9" ht="21.75" customHeight="1">
      <c r="A7" s="31" t="s">
        <v>48</v>
      </c>
      <c r="B7" s="70">
        <v>33528</v>
      </c>
      <c r="C7" s="70">
        <v>6316</v>
      </c>
      <c r="D7" s="70">
        <v>52009</v>
      </c>
      <c r="E7" s="70">
        <v>1</v>
      </c>
      <c r="F7" s="70">
        <v>62</v>
      </c>
      <c r="G7" s="70">
        <f>SUM(B7:F7)</f>
        <v>91916</v>
      </c>
      <c r="H7" s="110">
        <f>G7/$G$11*100</f>
        <v>27.633770466174816</v>
      </c>
      <c r="I7" s="30"/>
    </row>
    <row r="8" spans="1:9" ht="18.75" customHeight="1">
      <c r="A8" s="33" t="s">
        <v>49</v>
      </c>
      <c r="B8" s="71">
        <v>25350</v>
      </c>
      <c r="C8" s="71">
        <v>12618</v>
      </c>
      <c r="D8" s="71">
        <v>48789</v>
      </c>
      <c r="E8" s="71">
        <v>3</v>
      </c>
      <c r="F8" s="71">
        <v>0</v>
      </c>
      <c r="G8" s="71">
        <f>SUM(B8:F8)</f>
        <v>86760</v>
      </c>
      <c r="H8" s="111">
        <f>G8/$G$11*100</f>
        <v>26.08366253585151</v>
      </c>
      <c r="I8" s="30"/>
    </row>
    <row r="9" spans="1:9" ht="18" customHeight="1">
      <c r="A9" s="31" t="s">
        <v>50</v>
      </c>
      <c r="B9" s="70">
        <v>8882</v>
      </c>
      <c r="C9" s="70">
        <v>4799</v>
      </c>
      <c r="D9" s="70">
        <v>45556</v>
      </c>
      <c r="E9" s="70">
        <v>114</v>
      </c>
      <c r="F9" s="70">
        <v>0</v>
      </c>
      <c r="G9" s="70">
        <f>SUM(B9:F9)</f>
        <v>59351</v>
      </c>
      <c r="H9" s="110">
        <f>G9/$G$11*100</f>
        <v>17.843377768157247</v>
      </c>
      <c r="I9" s="30"/>
    </row>
    <row r="10" spans="1:9" ht="19.5" customHeight="1">
      <c r="A10" s="33" t="s">
        <v>51</v>
      </c>
      <c r="B10" s="71">
        <v>7125</v>
      </c>
      <c r="C10" s="71">
        <v>4805</v>
      </c>
      <c r="D10" s="71">
        <v>81897</v>
      </c>
      <c r="E10" s="71">
        <v>768</v>
      </c>
      <c r="F10" s="71">
        <v>0</v>
      </c>
      <c r="G10" s="71">
        <f>SUM(B10:F10)</f>
        <v>94595</v>
      </c>
      <c r="H10" s="111">
        <f>G10/$G$11*100</f>
        <v>28.43918922981643</v>
      </c>
      <c r="I10" s="30"/>
    </row>
    <row r="11" spans="1:9" ht="22.5" customHeight="1" thickBot="1">
      <c r="A11" s="72" t="s">
        <v>52</v>
      </c>
      <c r="B11" s="73">
        <v>74885</v>
      </c>
      <c r="C11" s="73">
        <v>28538</v>
      </c>
      <c r="D11" s="73">
        <v>228251</v>
      </c>
      <c r="E11" s="73">
        <f>SUM(E7:E10)</f>
        <v>886</v>
      </c>
      <c r="F11" s="73">
        <f>SUM(F7:F10)</f>
        <v>62</v>
      </c>
      <c r="G11" s="73">
        <f>SUM(B11:F11)</f>
        <v>332622</v>
      </c>
      <c r="H11" s="112">
        <f>G11/$G$11*100</f>
        <v>100</v>
      </c>
      <c r="I11" s="30"/>
    </row>
    <row r="12" spans="1:9" ht="12.75">
      <c r="A12" s="53"/>
      <c r="B12" s="53"/>
      <c r="C12" s="53"/>
      <c r="D12" s="53"/>
      <c r="E12" s="53"/>
      <c r="F12" s="53"/>
      <c r="G12" s="53"/>
      <c r="H12" s="53"/>
      <c r="I12" s="30"/>
    </row>
    <row r="13" spans="1:9" ht="15">
      <c r="A13" s="175" t="s">
        <v>53</v>
      </c>
      <c r="B13" s="175"/>
      <c r="C13" s="175"/>
      <c r="D13" s="175"/>
      <c r="E13" s="175"/>
      <c r="F13" s="175"/>
      <c r="G13" s="175"/>
      <c r="H13" s="175"/>
      <c r="I13" s="30"/>
    </row>
    <row r="14" ht="12.75">
      <c r="I14" s="30"/>
    </row>
    <row r="15" spans="1:9" ht="12.75">
      <c r="A15" s="58"/>
      <c r="B15" s="30"/>
      <c r="C15" s="30"/>
      <c r="D15" s="30"/>
      <c r="E15" s="30"/>
      <c r="F15" s="30"/>
      <c r="G15" s="30"/>
      <c r="H15" s="59"/>
      <c r="I15" s="58"/>
    </row>
    <row r="16" spans="1:9" ht="12.75">
      <c r="A16" s="58"/>
      <c r="B16" s="58"/>
      <c r="C16" s="58"/>
      <c r="D16" s="58"/>
      <c r="E16" s="58"/>
      <c r="F16" s="58"/>
      <c r="G16" s="60"/>
      <c r="H16" s="59"/>
      <c r="I16" s="58"/>
    </row>
    <row r="17" spans="1:9" ht="12.75">
      <c r="A17" s="58"/>
      <c r="B17" s="58"/>
      <c r="C17" s="58"/>
      <c r="D17" s="58"/>
      <c r="E17" s="58"/>
      <c r="F17" s="58"/>
      <c r="G17" s="60"/>
      <c r="H17" s="59"/>
      <c r="I17" s="58"/>
    </row>
    <row r="18" spans="1:9" ht="12.75">
      <c r="A18" s="58"/>
      <c r="B18" s="58"/>
      <c r="C18" s="60"/>
      <c r="D18" s="58"/>
      <c r="E18" s="58"/>
      <c r="F18" s="58"/>
      <c r="G18" s="60"/>
      <c r="H18" s="59"/>
      <c r="I18" s="59"/>
    </row>
    <row r="19" spans="1:9" ht="12.75">
      <c r="A19" s="58"/>
      <c r="B19" s="58"/>
      <c r="C19" s="60"/>
      <c r="D19" s="58"/>
      <c r="E19" s="58"/>
      <c r="F19" s="58"/>
      <c r="G19" s="60"/>
      <c r="H19" s="59"/>
      <c r="I19" s="59"/>
    </row>
    <row r="20" spans="1:9" ht="12.75">
      <c r="A20" s="58"/>
      <c r="B20" s="58"/>
      <c r="C20" s="60"/>
      <c r="D20" s="58"/>
      <c r="E20" s="58"/>
      <c r="F20" s="58"/>
      <c r="G20" s="60"/>
      <c r="H20" s="59"/>
      <c r="I20" s="59"/>
    </row>
    <row r="21" spans="1:9" ht="12.75">
      <c r="A21" s="58"/>
      <c r="B21" s="58"/>
      <c r="C21" s="60"/>
      <c r="D21" s="58"/>
      <c r="E21" s="58"/>
      <c r="F21" s="58"/>
      <c r="G21" s="60"/>
      <c r="H21" s="59"/>
      <c r="I21" s="59"/>
    </row>
    <row r="22" spans="1:9" ht="12.75">
      <c r="A22" s="58"/>
      <c r="B22" s="58"/>
      <c r="C22" s="60"/>
      <c r="D22" s="58"/>
      <c r="E22" s="58"/>
      <c r="F22" s="58"/>
      <c r="G22" s="60"/>
      <c r="H22" s="59"/>
      <c r="I22" s="59"/>
    </row>
    <row r="23" spans="1:9" ht="12.75">
      <c r="A23" s="58"/>
      <c r="B23" s="58"/>
      <c r="C23" s="60"/>
      <c r="D23" s="58"/>
      <c r="E23" s="58"/>
      <c r="F23" s="58"/>
      <c r="G23" s="60"/>
      <c r="H23" s="59"/>
      <c r="I23" s="59"/>
    </row>
    <row r="24" spans="1:9" ht="12.75">
      <c r="A24" s="58"/>
      <c r="B24" s="58"/>
      <c r="C24" s="60"/>
      <c r="D24" s="58"/>
      <c r="E24" s="58"/>
      <c r="F24" s="58"/>
      <c r="G24" s="60"/>
      <c r="H24" s="59"/>
      <c r="I24" s="59"/>
    </row>
    <row r="25" spans="1:9" ht="12.75">
      <c r="A25" s="58"/>
      <c r="B25" s="58"/>
      <c r="C25" s="60"/>
      <c r="D25" s="58"/>
      <c r="E25" s="58"/>
      <c r="F25" s="58"/>
      <c r="G25" s="60"/>
      <c r="H25" s="59"/>
      <c r="I25" s="59"/>
    </row>
    <row r="26" spans="1:9" ht="12.75">
      <c r="A26" s="58"/>
      <c r="B26" s="58"/>
      <c r="C26" s="60"/>
      <c r="D26" s="58"/>
      <c r="E26" s="58"/>
      <c r="F26" s="58"/>
      <c r="G26" s="60"/>
      <c r="H26" s="59"/>
      <c r="I26" s="59"/>
    </row>
    <row r="27" spans="1:9" ht="12.75">
      <c r="A27" s="58"/>
      <c r="B27" s="58"/>
      <c r="C27" s="60"/>
      <c r="D27" s="58"/>
      <c r="E27" s="58"/>
      <c r="F27" s="58"/>
      <c r="G27" s="60"/>
      <c r="H27" s="59"/>
      <c r="I27" s="59"/>
    </row>
    <row r="28" spans="1:9" ht="12.75">
      <c r="A28" s="58"/>
      <c r="B28" s="58"/>
      <c r="C28" s="58"/>
      <c r="D28" s="58"/>
      <c r="E28" s="58"/>
      <c r="F28" s="58"/>
      <c r="G28" s="58"/>
      <c r="H28" s="58"/>
      <c r="I28" s="59"/>
    </row>
    <row r="29" spans="1:9" ht="12.75">
      <c r="A29" s="58"/>
      <c r="B29" s="58"/>
      <c r="C29" s="58"/>
      <c r="D29" s="58"/>
      <c r="E29" s="58"/>
      <c r="F29" s="58"/>
      <c r="G29" s="58"/>
      <c r="H29" s="58"/>
      <c r="I29" s="58"/>
    </row>
    <row r="30" spans="1:9" ht="12.75">
      <c r="A30" s="58"/>
      <c r="B30" s="58"/>
      <c r="C30" s="58"/>
      <c r="D30" s="58"/>
      <c r="E30" s="58"/>
      <c r="F30" s="58"/>
      <c r="G30" s="58"/>
      <c r="H30" s="58"/>
      <c r="I30" s="58"/>
    </row>
    <row r="31" spans="1:9" ht="15">
      <c r="A31" s="61"/>
      <c r="B31" s="58"/>
      <c r="C31" s="58"/>
      <c r="D31" s="58"/>
      <c r="E31" s="58"/>
      <c r="F31" s="58"/>
      <c r="G31" s="58"/>
      <c r="H31" s="58"/>
      <c r="I31" s="58"/>
    </row>
    <row r="32" spans="1:9" ht="15">
      <c r="A32" s="61"/>
      <c r="B32" s="58"/>
      <c r="C32" s="58"/>
      <c r="D32" s="58"/>
      <c r="E32" s="58"/>
      <c r="F32" s="58"/>
      <c r="G32" s="58"/>
      <c r="H32" s="58"/>
      <c r="I32" s="58"/>
    </row>
    <row r="33" spans="1:9" ht="15">
      <c r="A33" s="57"/>
      <c r="B33" s="60"/>
      <c r="C33" s="60"/>
      <c r="D33" s="60"/>
      <c r="E33" s="60"/>
      <c r="F33" s="60"/>
      <c r="G33" s="60"/>
      <c r="H33" s="60"/>
      <c r="I33" s="58"/>
    </row>
    <row r="34" spans="1:9" ht="12.75">
      <c r="A34" s="58"/>
      <c r="B34" s="58"/>
      <c r="C34" s="58"/>
      <c r="D34" s="58"/>
      <c r="E34" s="58"/>
      <c r="F34" s="58"/>
      <c r="G34" s="58"/>
      <c r="H34" s="58"/>
      <c r="I34" s="60"/>
    </row>
    <row r="35" spans="1:9" ht="12.75">
      <c r="A35" s="58"/>
      <c r="B35" s="58"/>
      <c r="C35" s="58"/>
      <c r="D35" s="58"/>
      <c r="E35" s="58"/>
      <c r="F35" s="58"/>
      <c r="G35" s="58"/>
      <c r="H35" s="58"/>
      <c r="I35" s="58"/>
    </row>
    <row r="36" ht="12.75">
      <c r="I36" s="58"/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123" t="s">
        <v>54</v>
      </c>
      <c r="B1" s="123"/>
    </row>
    <row r="2" spans="1:6" ht="14.25" customHeight="1">
      <c r="A2" s="179" t="s">
        <v>60</v>
      </c>
      <c r="B2" s="179"/>
      <c r="C2" s="179"/>
      <c r="D2" s="179"/>
      <c r="E2" s="179"/>
      <c r="F2" s="179"/>
    </row>
    <row r="3" spans="1:6" ht="23.25" customHeight="1">
      <c r="A3" s="179"/>
      <c r="B3" s="179"/>
      <c r="C3" s="179"/>
      <c r="D3" s="179"/>
      <c r="E3" s="179"/>
      <c r="F3" s="179"/>
    </row>
    <row r="4" spans="1:6" ht="15" customHeight="1">
      <c r="A4" s="179"/>
      <c r="B4" s="179"/>
      <c r="C4" s="179"/>
      <c r="D4" s="179"/>
      <c r="E4" s="179"/>
      <c r="F4" s="179"/>
    </row>
    <row r="5" ht="15.75" thickBot="1">
      <c r="H5" s="115"/>
    </row>
    <row r="6" spans="2:5" ht="15.75" thickBot="1">
      <c r="B6" s="13" t="s">
        <v>55</v>
      </c>
      <c r="C6" s="14"/>
      <c r="D6" s="14"/>
      <c r="E6" s="14"/>
    </row>
    <row r="7" spans="2:5" ht="35.25" customHeight="1" thickBot="1">
      <c r="B7" s="176" t="s">
        <v>56</v>
      </c>
      <c r="C7" s="132" t="s">
        <v>57</v>
      </c>
      <c r="D7" s="132" t="s">
        <v>58</v>
      </c>
      <c r="E7" s="132" t="s">
        <v>59</v>
      </c>
    </row>
    <row r="8" spans="2:8" ht="15.75" thickBot="1">
      <c r="B8" s="177"/>
      <c r="C8" s="9"/>
      <c r="D8" s="9"/>
      <c r="E8" s="9"/>
      <c r="H8" s="93"/>
    </row>
    <row r="9" spans="2:9" ht="15.75" thickBot="1">
      <c r="B9" s="10" t="s">
        <v>61</v>
      </c>
      <c r="C9" s="97">
        <v>1468</v>
      </c>
      <c r="D9" s="98">
        <f>C9/$C$12</f>
        <v>0.1509356364384125</v>
      </c>
      <c r="E9" s="99" t="s">
        <v>10</v>
      </c>
      <c r="F9" s="16"/>
      <c r="G9" s="27"/>
      <c r="H9" s="15"/>
      <c r="I9" s="16"/>
    </row>
    <row r="10" spans="2:11" ht="15.75" thickBot="1">
      <c r="B10" s="10" t="s">
        <v>62</v>
      </c>
      <c r="C10" s="97">
        <v>2101</v>
      </c>
      <c r="D10" s="100">
        <f>C10/$C$12</f>
        <v>0.21601891836315032</v>
      </c>
      <c r="E10" s="101" t="s">
        <v>11</v>
      </c>
      <c r="F10" s="16"/>
      <c r="G10" s="15"/>
      <c r="H10" s="15"/>
      <c r="I10" s="16"/>
      <c r="K10" s="16"/>
    </row>
    <row r="11" spans="2:11" ht="15.75" thickBot="1">
      <c r="B11" s="10" t="s">
        <v>63</v>
      </c>
      <c r="C11" s="97">
        <v>6157</v>
      </c>
      <c r="D11" s="102">
        <f>C11/$C$12</f>
        <v>0.6330454451984372</v>
      </c>
      <c r="E11" s="103" t="s">
        <v>12</v>
      </c>
      <c r="F11" s="16"/>
      <c r="G11" s="15"/>
      <c r="H11" s="15"/>
      <c r="I11" s="16"/>
      <c r="K11" s="16"/>
    </row>
    <row r="12" spans="2:8" ht="15.75" thickBot="1">
      <c r="B12" s="11" t="s">
        <v>64</v>
      </c>
      <c r="C12" s="6">
        <f>SUM(C9:C11)</f>
        <v>9726</v>
      </c>
      <c r="D12" s="7">
        <f>SUM(D9:D11)</f>
        <v>1</v>
      </c>
      <c r="E12" s="8" t="s">
        <v>6</v>
      </c>
      <c r="G12" s="15"/>
      <c r="H12" s="15"/>
    </row>
    <row r="13" spans="2:8" ht="15.75" thickBot="1">
      <c r="B13" s="12" t="s">
        <v>65</v>
      </c>
      <c r="C13" s="9"/>
      <c r="D13" s="9"/>
      <c r="E13" s="92"/>
      <c r="G13" s="15"/>
      <c r="H13" s="15"/>
    </row>
    <row r="14" spans="2:8" ht="35.25" customHeight="1" thickBot="1">
      <c r="B14" s="176" t="s">
        <v>66</v>
      </c>
      <c r="C14" s="132" t="s">
        <v>57</v>
      </c>
      <c r="D14" s="132" t="s">
        <v>58</v>
      </c>
      <c r="E14" s="132" t="s">
        <v>59</v>
      </c>
      <c r="G14" s="15"/>
      <c r="H14" s="15"/>
    </row>
    <row r="15" spans="2:8" ht="15.75" thickBot="1">
      <c r="B15" s="177"/>
      <c r="C15" s="9"/>
      <c r="D15" s="9"/>
      <c r="E15" s="9"/>
      <c r="G15" s="15"/>
      <c r="H15" s="15"/>
    </row>
    <row r="16" spans="2:10" ht="15.75" thickBot="1">
      <c r="B16" s="10" t="s">
        <v>61</v>
      </c>
      <c r="C16" s="3">
        <v>367</v>
      </c>
      <c r="D16" s="4">
        <f>C16/$C$19</f>
        <v>0.08955588091752074</v>
      </c>
      <c r="E16" s="5" t="s">
        <v>13</v>
      </c>
      <c r="F16" s="16"/>
      <c r="G16" s="15"/>
      <c r="H16" s="15"/>
      <c r="I16" s="16"/>
      <c r="J16" s="16"/>
    </row>
    <row r="17" spans="2:10" ht="15.75" thickBot="1">
      <c r="B17" s="10" t="s">
        <v>62</v>
      </c>
      <c r="C17" s="3">
        <v>810</v>
      </c>
      <c r="D17" s="4">
        <f>C17/$C$19</f>
        <v>0.19765739385065886</v>
      </c>
      <c r="E17" s="5" t="s">
        <v>14</v>
      </c>
      <c r="F17" s="16"/>
      <c r="G17" s="15"/>
      <c r="H17" s="15"/>
      <c r="I17" s="16"/>
      <c r="J17" s="16"/>
    </row>
    <row r="18" spans="2:10" ht="15.75" thickBot="1">
      <c r="B18" s="10" t="s">
        <v>63</v>
      </c>
      <c r="C18" s="3">
        <v>2921</v>
      </c>
      <c r="D18" s="4">
        <f>C18/$C$19</f>
        <v>0.7127867252318204</v>
      </c>
      <c r="E18" s="5" t="s">
        <v>15</v>
      </c>
      <c r="F18" s="16"/>
      <c r="G18" s="15"/>
      <c r="H18" s="15"/>
      <c r="I18" s="16"/>
      <c r="J18" s="16"/>
    </row>
    <row r="19" spans="2:8" ht="15.75" thickBot="1">
      <c r="B19" s="11" t="s">
        <v>64</v>
      </c>
      <c r="C19" s="6">
        <f>SUM(C16:C18)</f>
        <v>4098</v>
      </c>
      <c r="D19" s="7">
        <f>SUM(D16:D18)</f>
        <v>1</v>
      </c>
      <c r="E19" s="8" t="s">
        <v>6</v>
      </c>
      <c r="G19" s="15"/>
      <c r="H19" s="15"/>
    </row>
    <row r="20" spans="2:8" ht="15.75" thickBot="1">
      <c r="B20" s="12" t="s">
        <v>65</v>
      </c>
      <c r="C20" s="9"/>
      <c r="D20" s="9"/>
      <c r="E20" s="92"/>
      <c r="G20" s="15"/>
      <c r="H20" s="15"/>
    </row>
    <row r="21" spans="2:8" ht="35.25" customHeight="1" thickBot="1">
      <c r="B21" s="178">
        <v>37257</v>
      </c>
      <c r="C21" s="132" t="s">
        <v>57</v>
      </c>
      <c r="D21" s="132" t="s">
        <v>58</v>
      </c>
      <c r="E21" s="132" t="s">
        <v>59</v>
      </c>
      <c r="G21" s="15"/>
      <c r="H21" s="15"/>
    </row>
    <row r="22" spans="2:8" ht="15.75" thickBot="1">
      <c r="B22" s="177"/>
      <c r="C22" s="9"/>
      <c r="D22" s="9"/>
      <c r="E22" s="9"/>
      <c r="G22" s="15"/>
      <c r="H22" s="15"/>
    </row>
    <row r="23" spans="2:10" ht="15.75" thickBot="1">
      <c r="B23" s="10" t="s">
        <v>61</v>
      </c>
      <c r="C23" s="3">
        <v>6482</v>
      </c>
      <c r="D23" s="4">
        <f>C23/$C$26</f>
        <v>0.09425484579255791</v>
      </c>
      <c r="E23" s="5" t="s">
        <v>16</v>
      </c>
      <c r="F23" s="16"/>
      <c r="G23" s="15"/>
      <c r="H23" s="15"/>
      <c r="I23" s="16"/>
      <c r="J23" s="16"/>
    </row>
    <row r="24" spans="2:10" ht="15.75" thickBot="1">
      <c r="B24" s="10" t="s">
        <v>62</v>
      </c>
      <c r="C24" s="3">
        <v>17097</v>
      </c>
      <c r="D24" s="4">
        <f>C24/$C$26</f>
        <v>0.24860769801224353</v>
      </c>
      <c r="E24" s="5" t="s">
        <v>17</v>
      </c>
      <c r="F24" s="16"/>
      <c r="G24" s="15"/>
      <c r="H24" s="15"/>
      <c r="I24" s="16"/>
      <c r="J24" s="16"/>
    </row>
    <row r="25" spans="2:10" ht="15.75" thickBot="1">
      <c r="B25" s="10" t="s">
        <v>63</v>
      </c>
      <c r="C25" s="3">
        <v>45192</v>
      </c>
      <c r="D25" s="4">
        <f>C25/$C$26</f>
        <v>0.6571374561951986</v>
      </c>
      <c r="E25" s="5" t="s">
        <v>18</v>
      </c>
      <c r="F25" s="16"/>
      <c r="G25" s="15"/>
      <c r="H25" s="15"/>
      <c r="I25" s="16"/>
      <c r="J25" s="16"/>
    </row>
    <row r="26" spans="2:8" ht="15.75" thickBot="1">
      <c r="B26" s="11" t="s">
        <v>64</v>
      </c>
      <c r="C26" s="6">
        <f>SUM(C23:C25)</f>
        <v>68771</v>
      </c>
      <c r="D26" s="7">
        <f>SUM(D23:D25)</f>
        <v>1</v>
      </c>
      <c r="E26" s="8" t="s">
        <v>6</v>
      </c>
      <c r="G26" s="15"/>
      <c r="H26" s="17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0F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29.7109375" style="2" customWidth="1"/>
    <col min="2" max="2" width="12.57421875" style="2" customWidth="1"/>
    <col min="3" max="3" width="14.57421875" style="2" customWidth="1"/>
    <col min="4" max="4" width="14.140625" style="2" customWidth="1"/>
    <col min="5" max="5" width="13.421875" style="2" customWidth="1"/>
    <col min="6" max="6" width="13.00390625" style="2" customWidth="1"/>
    <col min="7" max="7" width="9.140625" style="2" customWidth="1"/>
    <col min="8" max="8" width="10.140625" style="2" bestFit="1" customWidth="1"/>
    <col min="9" max="9" width="11.57421875" style="2" bestFit="1" customWidth="1"/>
    <col min="10" max="10" width="9.57421875" style="2" bestFit="1" customWidth="1"/>
    <col min="11" max="16384" width="9.140625" style="2" customWidth="1"/>
  </cols>
  <sheetData>
    <row r="1" ht="15.75" thickBot="1">
      <c r="A1" s="123" t="s">
        <v>67</v>
      </c>
    </row>
    <row r="2" spans="1:6" ht="16.5" customHeight="1">
      <c r="A2" s="180" t="s">
        <v>70</v>
      </c>
      <c r="B2" s="181"/>
      <c r="C2" s="181"/>
      <c r="D2" s="181"/>
      <c r="E2" s="181"/>
      <c r="F2" s="182"/>
    </row>
    <row r="3" spans="1:6" ht="22.5" customHeight="1" thickBot="1">
      <c r="A3" s="183"/>
      <c r="B3" s="184"/>
      <c r="C3" s="184"/>
      <c r="D3" s="184"/>
      <c r="E3" s="184"/>
      <c r="F3" s="185"/>
    </row>
    <row r="4" ht="15.75" customHeight="1" thickBot="1">
      <c r="H4" s="94"/>
    </row>
    <row r="5" spans="1:6" ht="35.25" customHeight="1" thickBot="1">
      <c r="A5" s="133" t="s">
        <v>68</v>
      </c>
      <c r="B5" s="134" t="s">
        <v>69</v>
      </c>
      <c r="C5" s="135" t="s">
        <v>28</v>
      </c>
      <c r="D5" s="135" t="s">
        <v>29</v>
      </c>
      <c r="E5" s="135" t="s">
        <v>30</v>
      </c>
      <c r="F5" s="135" t="s">
        <v>52</v>
      </c>
    </row>
    <row r="6" spans="1:10" ht="15.75" thickBot="1">
      <c r="A6" s="136" t="s">
        <v>71</v>
      </c>
      <c r="B6" s="104">
        <v>47823</v>
      </c>
      <c r="C6" s="20">
        <v>2</v>
      </c>
      <c r="D6" s="20">
        <v>7</v>
      </c>
      <c r="E6" s="20">
        <v>68</v>
      </c>
      <c r="F6" s="9">
        <f aca="true" t="shared" si="0" ref="F6:F13">SUM(C6:E6)</f>
        <v>77</v>
      </c>
      <c r="H6" s="95"/>
      <c r="J6" s="19"/>
    </row>
    <row r="7" spans="1:10" ht="15.75" thickBot="1">
      <c r="A7" s="136" t="s">
        <v>72</v>
      </c>
      <c r="B7" s="104">
        <v>44561</v>
      </c>
      <c r="C7" s="20">
        <v>6</v>
      </c>
      <c r="D7" s="20">
        <v>1</v>
      </c>
      <c r="E7" s="20">
        <v>28</v>
      </c>
      <c r="F7" s="9">
        <f t="shared" si="0"/>
        <v>35</v>
      </c>
      <c r="H7" s="95"/>
      <c r="J7" s="19"/>
    </row>
    <row r="8" spans="1:10" ht="15.75" thickBot="1">
      <c r="A8" s="136" t="s">
        <v>73</v>
      </c>
      <c r="B8" s="104">
        <v>46421</v>
      </c>
      <c r="C8" s="20">
        <v>34</v>
      </c>
      <c r="D8" s="20">
        <v>12</v>
      </c>
      <c r="E8" s="20">
        <v>816</v>
      </c>
      <c r="F8" s="3">
        <f t="shared" si="0"/>
        <v>862</v>
      </c>
      <c r="H8" s="95"/>
      <c r="J8" s="19"/>
    </row>
    <row r="9" spans="1:10" ht="15.75" thickBot="1">
      <c r="A9" s="136" t="s">
        <v>74</v>
      </c>
      <c r="B9" s="104">
        <v>58337</v>
      </c>
      <c r="C9" s="20">
        <v>2</v>
      </c>
      <c r="D9" s="20">
        <v>0</v>
      </c>
      <c r="E9" s="20">
        <v>40</v>
      </c>
      <c r="F9" s="3">
        <f t="shared" si="0"/>
        <v>42</v>
      </c>
      <c r="H9" s="95"/>
      <c r="J9" s="19"/>
    </row>
    <row r="10" spans="1:10" ht="15.75" thickBot="1">
      <c r="A10" s="136" t="s">
        <v>75</v>
      </c>
      <c r="B10" s="104">
        <v>57981</v>
      </c>
      <c r="C10" s="20">
        <v>1</v>
      </c>
      <c r="D10" s="20">
        <v>1</v>
      </c>
      <c r="E10" s="20">
        <v>42</v>
      </c>
      <c r="F10" s="3">
        <f t="shared" si="0"/>
        <v>44</v>
      </c>
      <c r="H10" s="95"/>
      <c r="J10" s="19"/>
    </row>
    <row r="11" spans="1:10" ht="15.75" thickBot="1">
      <c r="A11" s="136" t="s">
        <v>76</v>
      </c>
      <c r="B11" s="104">
        <v>57839</v>
      </c>
      <c r="C11" s="20">
        <v>1</v>
      </c>
      <c r="D11" s="20">
        <v>0</v>
      </c>
      <c r="E11" s="20">
        <v>49</v>
      </c>
      <c r="F11" s="3">
        <f t="shared" si="0"/>
        <v>50</v>
      </c>
      <c r="H11" s="95"/>
      <c r="J11" s="19"/>
    </row>
    <row r="12" spans="1:10" ht="15.75" thickBot="1">
      <c r="A12" s="136" t="s">
        <v>77</v>
      </c>
      <c r="B12" s="104">
        <v>59472</v>
      </c>
      <c r="C12" s="20">
        <v>4</v>
      </c>
      <c r="D12" s="20">
        <v>0</v>
      </c>
      <c r="E12" s="20">
        <v>49</v>
      </c>
      <c r="F12" s="3">
        <f t="shared" si="0"/>
        <v>53</v>
      </c>
      <c r="H12" s="95"/>
      <c r="J12" s="19"/>
    </row>
    <row r="13" spans="1:10" ht="15.75" thickBot="1">
      <c r="A13" s="136" t="s">
        <v>78</v>
      </c>
      <c r="B13" s="104">
        <v>60430</v>
      </c>
      <c r="C13" s="20">
        <v>1</v>
      </c>
      <c r="D13" s="20">
        <v>0</v>
      </c>
      <c r="E13" s="20">
        <v>76</v>
      </c>
      <c r="F13" s="3">
        <f t="shared" si="0"/>
        <v>77</v>
      </c>
      <c r="H13" s="95"/>
      <c r="J13" s="19"/>
    </row>
    <row r="14" spans="1:10" ht="15.75" thickBot="1">
      <c r="A14" s="136" t="s">
        <v>79</v>
      </c>
      <c r="B14" s="104">
        <v>63732</v>
      </c>
      <c r="C14" s="20">
        <v>4</v>
      </c>
      <c r="D14" s="20">
        <v>1</v>
      </c>
      <c r="E14" s="20">
        <v>61</v>
      </c>
      <c r="F14" s="3">
        <f>SUM(C14:E14)</f>
        <v>66</v>
      </c>
      <c r="H14" s="95"/>
      <c r="J14" s="19"/>
    </row>
    <row r="15" spans="1:10" ht="15.75" thickBot="1">
      <c r="A15" s="136" t="s">
        <v>80</v>
      </c>
      <c r="B15" s="104">
        <v>64394</v>
      </c>
      <c r="C15" s="20">
        <v>3</v>
      </c>
      <c r="D15" s="20">
        <v>1</v>
      </c>
      <c r="E15" s="20">
        <v>69</v>
      </c>
      <c r="F15" s="3">
        <f>SUM(C15:E15)</f>
        <v>73</v>
      </c>
      <c r="H15" s="95"/>
      <c r="J15" s="19"/>
    </row>
    <row r="16" spans="1:6" ht="15.75" thickBot="1">
      <c r="A16" s="11" t="s">
        <v>81</v>
      </c>
      <c r="B16" s="18"/>
      <c r="C16" s="8">
        <f>SUM(C6:C15)</f>
        <v>58</v>
      </c>
      <c r="D16" s="8">
        <f>SUM(D6:D15)</f>
        <v>23</v>
      </c>
      <c r="E16" s="6">
        <f>SUM(E6:E15)</f>
        <v>1298</v>
      </c>
      <c r="F16" s="6">
        <f>SUM(F6:F15)</f>
        <v>1379</v>
      </c>
    </row>
    <row r="17" spans="1:6" ht="84.75" customHeight="1">
      <c r="A17" s="186" t="s">
        <v>82</v>
      </c>
      <c r="B17" s="186"/>
      <c r="C17" s="186"/>
      <c r="D17" s="186"/>
      <c r="E17" s="186"/>
      <c r="F17" s="186"/>
    </row>
    <row r="18" ht="12.75" customHeight="1"/>
    <row r="19" ht="12.75" customHeight="1"/>
    <row r="20" ht="24" customHeight="1"/>
  </sheetData>
  <sheetProtection password="C0FA" sheet="1" formatCells="0" formatColumns="0" formatRows="0" insertColumns="0" insertRows="0" insertHyperlinks="0" deleteColumns="0" deleteRows="0" sort="0" autoFilter="0" pivotTables="0"/>
  <mergeCells count="2">
    <mergeCell ref="A2:F3"/>
    <mergeCell ref="A17:F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9.00390625" style="28" customWidth="1"/>
    <col min="2" max="2" width="9.28125" style="28" customWidth="1"/>
    <col min="3" max="3" width="9.140625" style="28" customWidth="1"/>
    <col min="4" max="4" width="11.140625" style="28" customWidth="1"/>
    <col min="5" max="5" width="11.00390625" style="28" customWidth="1"/>
    <col min="6" max="6" width="9.8515625" style="28" customWidth="1"/>
    <col min="7" max="7" width="10.28125" style="28" customWidth="1"/>
    <col min="8" max="8" width="12.8515625" style="28" customWidth="1"/>
    <col min="9" max="9" width="11.140625" style="28" customWidth="1"/>
    <col min="10" max="10" width="8.140625" style="28" customWidth="1"/>
    <col min="11" max="11" width="9.140625" style="28" customWidth="1"/>
    <col min="12" max="12" width="8.28125" style="28" customWidth="1"/>
    <col min="13" max="16384" width="9.140625" style="28" customWidth="1"/>
  </cols>
  <sheetData>
    <row r="1" ht="21.75" customHeight="1">
      <c r="A1" s="123" t="s">
        <v>83</v>
      </c>
    </row>
    <row r="2" ht="13.5" thickBot="1"/>
    <row r="3" spans="1:4" ht="43.5" customHeight="1" thickBot="1">
      <c r="A3" s="191" t="s">
        <v>88</v>
      </c>
      <c r="B3" s="192"/>
      <c r="C3" s="192"/>
      <c r="D3" s="193"/>
    </row>
    <row r="4" spans="1:11" ht="19.5" customHeight="1">
      <c r="A4" s="189" t="s">
        <v>84</v>
      </c>
      <c r="B4" s="187" t="s">
        <v>85</v>
      </c>
      <c r="C4" s="187"/>
      <c r="D4" s="188"/>
      <c r="J4" s="29"/>
      <c r="K4" s="29"/>
    </row>
    <row r="5" spans="1:4" ht="15" customHeight="1">
      <c r="A5" s="190"/>
      <c r="B5" s="24" t="s">
        <v>86</v>
      </c>
      <c r="C5" s="24" t="s">
        <v>87</v>
      </c>
      <c r="D5" s="75" t="s">
        <v>52</v>
      </c>
    </row>
    <row r="6" spans="1:4" ht="15">
      <c r="A6" s="63">
        <v>0</v>
      </c>
      <c r="B6" s="64">
        <v>1</v>
      </c>
      <c r="C6" s="64">
        <v>2</v>
      </c>
      <c r="D6" s="65">
        <v>3</v>
      </c>
    </row>
    <row r="7" spans="1:4" ht="16.5" customHeight="1">
      <c r="A7" s="62" t="s">
        <v>89</v>
      </c>
      <c r="B7" s="105">
        <v>386</v>
      </c>
      <c r="C7" s="105">
        <v>31</v>
      </c>
      <c r="D7" s="106">
        <f>SUM(B7:C7)</f>
        <v>417</v>
      </c>
    </row>
    <row r="8" spans="1:4" ht="15.75" customHeight="1">
      <c r="A8" s="62" t="s">
        <v>90</v>
      </c>
      <c r="B8" s="105">
        <v>49</v>
      </c>
      <c r="C8" s="105">
        <v>51</v>
      </c>
      <c r="D8" s="65">
        <f>SUM(B8:C8)</f>
        <v>100</v>
      </c>
    </row>
    <row r="9" spans="1:4" ht="16.5" customHeight="1">
      <c r="A9" s="62" t="s">
        <v>91</v>
      </c>
      <c r="B9" s="105">
        <v>1088</v>
      </c>
      <c r="C9" s="105">
        <v>708</v>
      </c>
      <c r="D9" s="106">
        <f>SUM(B9:C9)</f>
        <v>1796</v>
      </c>
    </row>
    <row r="10" spans="1:4" ht="18" customHeight="1" thickBot="1">
      <c r="A10" s="66" t="s">
        <v>45</v>
      </c>
      <c r="B10" s="107">
        <f>SUM(B7:B9)</f>
        <v>1523</v>
      </c>
      <c r="C10" s="107">
        <f>SUM(C7:C9)</f>
        <v>790</v>
      </c>
      <c r="D10" s="108">
        <f>SUM(B10:C10)</f>
        <v>2313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2.57421875" style="28" customWidth="1"/>
    <col min="2" max="2" width="11.8515625" style="28" customWidth="1"/>
    <col min="3" max="3" width="12.57421875" style="28" customWidth="1"/>
    <col min="4" max="4" width="12.140625" style="28" customWidth="1"/>
    <col min="5" max="5" width="9.8515625" style="28" customWidth="1"/>
    <col min="6" max="6" width="10.28125" style="28" customWidth="1"/>
    <col min="7" max="7" width="12.8515625" style="28" customWidth="1"/>
    <col min="8" max="8" width="11.140625" style="28" customWidth="1"/>
    <col min="9" max="9" width="8.140625" style="28" customWidth="1"/>
    <col min="10" max="10" width="9.140625" style="28" customWidth="1"/>
    <col min="11" max="11" width="8.28125" style="28" customWidth="1"/>
    <col min="12" max="16384" width="9.140625" style="28" customWidth="1"/>
  </cols>
  <sheetData>
    <row r="1" ht="20.25" customHeight="1">
      <c r="A1" s="62" t="s">
        <v>92</v>
      </c>
    </row>
    <row r="2" ht="20.25" customHeight="1" thickBot="1"/>
    <row r="3" spans="1:4" ht="35.25" customHeight="1" thickBot="1">
      <c r="A3" s="191" t="s">
        <v>95</v>
      </c>
      <c r="B3" s="192"/>
      <c r="C3" s="192"/>
      <c r="D3" s="193"/>
    </row>
    <row r="4" spans="1:4" ht="23.25" customHeight="1">
      <c r="A4" s="189" t="s">
        <v>93</v>
      </c>
      <c r="B4" s="194" t="s">
        <v>94</v>
      </c>
      <c r="C4" s="194"/>
      <c r="D4" s="195"/>
    </row>
    <row r="5" spans="1:4" ht="15">
      <c r="A5" s="190"/>
      <c r="B5" s="24" t="s">
        <v>86</v>
      </c>
      <c r="C5" s="24" t="s">
        <v>87</v>
      </c>
      <c r="D5" s="75" t="s">
        <v>52</v>
      </c>
    </row>
    <row r="6" spans="1:4" ht="15" customHeight="1">
      <c r="A6" s="63">
        <v>0</v>
      </c>
      <c r="B6" s="64">
        <v>1</v>
      </c>
      <c r="C6" s="64">
        <v>2</v>
      </c>
      <c r="D6" s="65">
        <v>3</v>
      </c>
    </row>
    <row r="7" spans="1:4" ht="15">
      <c r="A7" s="62" t="s">
        <v>89</v>
      </c>
      <c r="B7" s="105">
        <v>311</v>
      </c>
      <c r="C7" s="105">
        <v>9</v>
      </c>
      <c r="D7" s="106">
        <f>SUM(B7:C7)</f>
        <v>320</v>
      </c>
    </row>
    <row r="8" spans="1:4" ht="15">
      <c r="A8" s="62" t="s">
        <v>90</v>
      </c>
      <c r="B8" s="105">
        <v>126</v>
      </c>
      <c r="C8" s="105">
        <v>66</v>
      </c>
      <c r="D8" s="65">
        <f>SUM(B8:C8)</f>
        <v>192</v>
      </c>
    </row>
    <row r="9" spans="1:4" ht="15">
      <c r="A9" s="62" t="s">
        <v>91</v>
      </c>
      <c r="B9" s="105">
        <v>511</v>
      </c>
      <c r="C9" s="105">
        <v>214</v>
      </c>
      <c r="D9" s="106">
        <f>SUM(B9:C9)</f>
        <v>725</v>
      </c>
    </row>
    <row r="10" spans="1:4" ht="15.75" thickBot="1">
      <c r="A10" s="66" t="s">
        <v>45</v>
      </c>
      <c r="B10" s="107">
        <f>SUM(B7:B9)</f>
        <v>948</v>
      </c>
      <c r="C10" s="107">
        <f>SUM(C7:C9)</f>
        <v>289</v>
      </c>
      <c r="D10" s="108">
        <f>SUM(B10:C10)</f>
        <v>1237</v>
      </c>
    </row>
    <row r="11" spans="1:4" ht="15">
      <c r="A11" s="74"/>
      <c r="B11" s="74"/>
      <c r="C11" s="74"/>
      <c r="D11" s="74"/>
    </row>
    <row r="27" ht="12.75">
      <c r="G27" s="28" t="s">
        <v>9</v>
      </c>
    </row>
  </sheetData>
  <sheetProtection password="C0F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0">
      <selection activeCell="D24" sqref="D24"/>
    </sheetView>
  </sheetViews>
  <sheetFormatPr defaultColWidth="9.140625" defaultRowHeight="12.75"/>
  <cols>
    <col min="1" max="1" width="15.8515625" style="21" customWidth="1"/>
    <col min="2" max="2" width="33.140625" style="21" customWidth="1"/>
    <col min="3" max="3" width="36.421875" style="21" customWidth="1"/>
    <col min="4" max="10" width="9.140625" style="21" customWidth="1"/>
    <col min="11" max="11" width="7.8515625" style="21" customWidth="1"/>
    <col min="12" max="12" width="8.140625" style="21" customWidth="1"/>
    <col min="13" max="238" width="9.140625" style="21" customWidth="1"/>
    <col min="239" max="239" width="15.8515625" style="21" customWidth="1"/>
    <col min="240" max="240" width="29.00390625" style="21" customWidth="1"/>
    <col min="241" max="241" width="36.421875" style="21" customWidth="1"/>
    <col min="242" max="16384" width="9.140625" style="21" customWidth="1"/>
  </cols>
  <sheetData>
    <row r="1" ht="15">
      <c r="A1" s="123" t="s">
        <v>96</v>
      </c>
    </row>
    <row r="2" ht="15">
      <c r="C2" s="22"/>
    </row>
    <row r="3" spans="1:3" ht="18">
      <c r="A3" s="137" t="s">
        <v>97</v>
      </c>
      <c r="B3" s="137"/>
      <c r="C3" s="137"/>
    </row>
    <row r="4" spans="2:3" ht="15.75" thickBot="1">
      <c r="B4" s="23"/>
      <c r="C4" s="23"/>
    </row>
    <row r="5" spans="1:3" ht="30.75" thickBot="1">
      <c r="A5" s="116" t="s">
        <v>98</v>
      </c>
      <c r="B5" s="117" t="s">
        <v>99</v>
      </c>
      <c r="C5" s="118" t="s">
        <v>100</v>
      </c>
    </row>
    <row r="6" spans="1:256" ht="15.75">
      <c r="A6" s="26">
        <v>2006</v>
      </c>
      <c r="B6" s="119">
        <v>0.0048</v>
      </c>
      <c r="C6" s="119">
        <v>0.0218</v>
      </c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</row>
    <row r="7" spans="1:256" ht="15.75">
      <c r="A7" s="24">
        <v>2007</v>
      </c>
      <c r="B7" s="120">
        <v>0.0064</v>
      </c>
      <c r="C7" s="120">
        <v>0.0104</v>
      </c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ht="15.75">
      <c r="A8" s="24">
        <v>2008</v>
      </c>
      <c r="B8" s="120">
        <v>0.13</v>
      </c>
      <c r="C8" s="121">
        <v>0.0765</v>
      </c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ht="15.75">
      <c r="A9" s="24">
        <v>2009</v>
      </c>
      <c r="B9" s="121">
        <v>0.035</v>
      </c>
      <c r="C9" s="121">
        <v>0.0202</v>
      </c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ht="15.75">
      <c r="A10" s="24">
        <v>2010</v>
      </c>
      <c r="B10" s="120">
        <v>0.003</v>
      </c>
      <c r="C10" s="120">
        <v>0.011</v>
      </c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ht="15.75">
      <c r="A11" s="24">
        <v>2011</v>
      </c>
      <c r="B11" s="120">
        <v>0.0075</v>
      </c>
      <c r="C11" s="122">
        <v>0.021</v>
      </c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ht="15.75">
      <c r="A12" s="24">
        <v>2012</v>
      </c>
      <c r="B12" s="121">
        <v>0.0031</v>
      </c>
      <c r="C12" s="121">
        <v>0.014</v>
      </c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ht="19.5" customHeight="1">
      <c r="A13" s="24">
        <v>2013</v>
      </c>
      <c r="B13" s="121">
        <v>0.0115</v>
      </c>
      <c r="C13" s="121">
        <v>0.0075</v>
      </c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</row>
    <row r="14" spans="1:256" ht="35.25" customHeight="1">
      <c r="A14" s="24">
        <v>2014</v>
      </c>
      <c r="B14" s="196" t="s">
        <v>101</v>
      </c>
      <c r="C14" s="196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ht="33" customHeight="1">
      <c r="A15" s="24">
        <v>2015</v>
      </c>
      <c r="B15" s="196" t="s">
        <v>102</v>
      </c>
      <c r="C15" s="196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ht="32.25" customHeight="1">
      <c r="A16" s="109">
        <v>2016</v>
      </c>
      <c r="B16" s="196" t="s">
        <v>103</v>
      </c>
      <c r="C16" s="196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ht="15.75">
      <c r="A17" s="24">
        <v>2017</v>
      </c>
      <c r="B17" s="121">
        <v>0.0082</v>
      </c>
      <c r="C17" s="121">
        <v>0.0076</v>
      </c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5.75">
      <c r="A18" s="24">
        <v>2018</v>
      </c>
      <c r="B18" s="121">
        <v>0.0169</v>
      </c>
      <c r="C18" s="121">
        <v>0.018</v>
      </c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</row>
    <row r="19" spans="1:256" ht="15.75">
      <c r="A19" s="24">
        <v>2019</v>
      </c>
      <c r="B19" s="121">
        <v>0.007</v>
      </c>
      <c r="C19" s="121">
        <v>0.004</v>
      </c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</row>
    <row r="20" spans="1:3" ht="73.5" customHeight="1">
      <c r="A20" s="24">
        <v>2020</v>
      </c>
      <c r="B20" s="138" t="s">
        <v>104</v>
      </c>
      <c r="C20" s="121">
        <v>0.006</v>
      </c>
    </row>
    <row r="21" spans="1:3" ht="15.75">
      <c r="A21" s="24">
        <v>2021</v>
      </c>
      <c r="B21" s="121">
        <v>0.012</v>
      </c>
      <c r="C21" s="121">
        <v>0.012</v>
      </c>
    </row>
    <row r="22" spans="1:3" ht="15.75">
      <c r="A22" s="24">
        <v>2022</v>
      </c>
      <c r="B22" s="121">
        <v>0.029</v>
      </c>
      <c r="C22" s="121"/>
    </row>
    <row r="23" spans="1:3" ht="15.75">
      <c r="A23" s="24"/>
      <c r="B23" s="121"/>
      <c r="C23" s="121" t="s">
        <v>133</v>
      </c>
    </row>
    <row r="24" spans="1:3" ht="15.75">
      <c r="A24" s="24">
        <v>2022</v>
      </c>
      <c r="B24" s="121"/>
      <c r="C24" s="121">
        <v>0.068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7.57421875" style="0" customWidth="1"/>
    <col min="5" max="5" width="11.7109375" style="0" customWidth="1"/>
    <col min="6" max="6" width="24.57421875" style="0" customWidth="1"/>
    <col min="8" max="8" width="18.00390625" style="0" customWidth="1"/>
    <col min="9" max="9" width="11.00390625" style="0" bestFit="1" customWidth="1"/>
  </cols>
  <sheetData>
    <row r="1" ht="15">
      <c r="A1" s="139" t="s">
        <v>105</v>
      </c>
    </row>
    <row r="3" spans="2:6" ht="67.5" customHeight="1" thickBot="1">
      <c r="B3" s="197" t="s">
        <v>111</v>
      </c>
      <c r="C3" s="197"/>
      <c r="D3" s="197"/>
      <c r="E3" s="197"/>
      <c r="F3" s="197"/>
    </row>
    <row r="4" spans="2:6" ht="81" customHeight="1" thickBot="1">
      <c r="B4" s="77" t="s">
        <v>106</v>
      </c>
      <c r="C4" s="78" t="s">
        <v>107</v>
      </c>
      <c r="D4" s="78" t="s">
        <v>108</v>
      </c>
      <c r="E4" s="78" t="s">
        <v>109</v>
      </c>
      <c r="F4" s="79" t="s">
        <v>110</v>
      </c>
    </row>
    <row r="5" spans="2:8" ht="18" customHeight="1" thickBot="1">
      <c r="B5" s="80">
        <v>1</v>
      </c>
      <c r="C5" s="20" t="s">
        <v>112</v>
      </c>
      <c r="D5" s="81">
        <v>308429</v>
      </c>
      <c r="E5" s="20">
        <v>30</v>
      </c>
      <c r="F5" s="88">
        <v>9319650</v>
      </c>
      <c r="H5" s="96"/>
    </row>
    <row r="6" spans="2:6" ht="22.5" customHeight="1" thickBot="1">
      <c r="B6" s="82">
        <v>2</v>
      </c>
      <c r="C6" s="83" t="s">
        <v>113</v>
      </c>
      <c r="D6" s="84">
        <v>307976</v>
      </c>
      <c r="E6" s="83">
        <v>30</v>
      </c>
      <c r="F6" s="89">
        <v>9576570</v>
      </c>
    </row>
    <row r="7" spans="2:6" ht="15.75" thickBot="1">
      <c r="B7" s="80">
        <v>3</v>
      </c>
      <c r="C7" s="20" t="s">
        <v>114</v>
      </c>
      <c r="D7" s="81">
        <v>308363</v>
      </c>
      <c r="E7" s="20">
        <v>30</v>
      </c>
      <c r="F7" s="88">
        <v>9355170</v>
      </c>
    </row>
    <row r="8" spans="2:6" ht="15.75" thickBot="1">
      <c r="B8" s="82">
        <v>4</v>
      </c>
      <c r="C8" s="83" t="s">
        <v>115</v>
      </c>
      <c r="D8" s="84">
        <v>309080</v>
      </c>
      <c r="E8" s="83">
        <v>30</v>
      </c>
      <c r="F8" s="89">
        <v>9367650</v>
      </c>
    </row>
    <row r="9" spans="2:6" ht="15.75" thickBot="1">
      <c r="B9" s="80">
        <v>5</v>
      </c>
      <c r="C9" s="20" t="s">
        <v>7</v>
      </c>
      <c r="D9" s="81">
        <v>309757</v>
      </c>
      <c r="E9" s="20">
        <v>30</v>
      </c>
      <c r="F9" s="88">
        <v>9390000</v>
      </c>
    </row>
    <row r="10" spans="2:6" ht="15.75" thickBot="1">
      <c r="B10" s="82">
        <v>6</v>
      </c>
      <c r="C10" s="83" t="s">
        <v>116</v>
      </c>
      <c r="D10" s="84">
        <v>310040</v>
      </c>
      <c r="E10" s="83">
        <v>30</v>
      </c>
      <c r="F10" s="89">
        <v>9381840</v>
      </c>
    </row>
    <row r="11" spans="2:6" ht="15.75" thickBot="1">
      <c r="B11" s="80">
        <v>7</v>
      </c>
      <c r="C11" s="20" t="s">
        <v>117</v>
      </c>
      <c r="D11" s="81">
        <v>310900</v>
      </c>
      <c r="E11" s="20">
        <v>30</v>
      </c>
      <c r="F11" s="88">
        <v>9411540</v>
      </c>
    </row>
    <row r="12" spans="2:6" ht="15.75" thickBot="1">
      <c r="B12" s="82">
        <v>8</v>
      </c>
      <c r="C12" s="83" t="s">
        <v>118</v>
      </c>
      <c r="D12" s="84">
        <v>311853</v>
      </c>
      <c r="E12" s="83">
        <v>30</v>
      </c>
      <c r="F12" s="89">
        <v>9476370</v>
      </c>
    </row>
    <row r="13" spans="2:6" ht="15.75" thickBot="1">
      <c r="B13" s="80">
        <v>9</v>
      </c>
      <c r="C13" s="20" t="s">
        <v>119</v>
      </c>
      <c r="D13" s="81">
        <v>313018</v>
      </c>
      <c r="E13" s="20">
        <v>30</v>
      </c>
      <c r="F13" s="88">
        <v>9520170</v>
      </c>
    </row>
    <row r="14" spans="2:6" ht="15.75" thickBot="1">
      <c r="B14" s="82">
        <v>10</v>
      </c>
      <c r="C14" s="83" t="s">
        <v>120</v>
      </c>
      <c r="D14" s="84">
        <v>313837</v>
      </c>
      <c r="E14" s="83">
        <v>30</v>
      </c>
      <c r="F14" s="89">
        <v>9529950</v>
      </c>
    </row>
    <row r="15" spans="2:6" ht="15.75" thickBot="1">
      <c r="B15" s="80">
        <v>11</v>
      </c>
      <c r="C15" s="20" t="s">
        <v>121</v>
      </c>
      <c r="D15" s="81"/>
      <c r="E15" s="20"/>
      <c r="F15" s="88"/>
    </row>
    <row r="16" spans="2:6" ht="15.75" thickBot="1">
      <c r="B16" s="82">
        <v>12</v>
      </c>
      <c r="C16" s="83" t="s">
        <v>122</v>
      </c>
      <c r="D16" s="84"/>
      <c r="E16" s="83"/>
      <c r="F16" s="89"/>
    </row>
    <row r="17" spans="2:6" ht="15.75" thickBot="1">
      <c r="B17" s="85"/>
      <c r="C17" s="86" t="s">
        <v>52</v>
      </c>
      <c r="D17" s="81"/>
      <c r="E17" s="20"/>
      <c r="F17" s="90">
        <f>SUM(F5:F16)</f>
        <v>94328910</v>
      </c>
    </row>
    <row r="18" ht="12.75">
      <c r="F18" s="91"/>
    </row>
  </sheetData>
  <sheetProtection password="C0FA" sheet="1" formatCells="0" formatColumns="0" formatRows="0" insertColumns="0" insertRows="0" insertHyperlinks="0" deleteColumns="0" deleteRows="0"/>
  <mergeCells count="1">
    <mergeCell ref="B3:F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26.7109375" style="0" customWidth="1"/>
    <col min="4" max="4" width="22.28125" style="0" customWidth="1"/>
  </cols>
  <sheetData>
    <row r="1" ht="15">
      <c r="A1" s="139" t="s">
        <v>123</v>
      </c>
    </row>
    <row r="2" spans="2:4" ht="57" customHeight="1">
      <c r="B2" s="198" t="s">
        <v>126</v>
      </c>
      <c r="C2" s="198"/>
      <c r="D2" s="198"/>
    </row>
    <row r="3" ht="23.25" customHeight="1" thickBot="1"/>
    <row r="4" spans="2:4" ht="72.75" customHeight="1" thickBot="1">
      <c r="B4" s="77" t="s">
        <v>107</v>
      </c>
      <c r="C4" s="78" t="s">
        <v>124</v>
      </c>
      <c r="D4" s="78" t="s">
        <v>125</v>
      </c>
    </row>
    <row r="5" spans="2:7" ht="16.5" thickBot="1">
      <c r="B5" s="80" t="s">
        <v>112</v>
      </c>
      <c r="C5" s="87">
        <v>43830000</v>
      </c>
      <c r="D5" s="81">
        <v>1461</v>
      </c>
      <c r="G5" s="96"/>
    </row>
    <row r="6" spans="2:4" ht="20.25" customHeight="1" thickBot="1">
      <c r="B6" s="80" t="s">
        <v>127</v>
      </c>
      <c r="C6" s="87">
        <v>43680000</v>
      </c>
      <c r="D6" s="81">
        <v>1456</v>
      </c>
    </row>
    <row r="7" spans="2:4" ht="15.75" thickBot="1">
      <c r="B7" s="80" t="s">
        <v>114</v>
      </c>
      <c r="C7" s="87">
        <v>46685000</v>
      </c>
      <c r="D7" s="81">
        <v>1560</v>
      </c>
    </row>
    <row r="8" spans="2:4" ht="15.75" thickBot="1">
      <c r="B8" s="80" t="s">
        <v>115</v>
      </c>
      <c r="C8" s="87">
        <v>46675000</v>
      </c>
      <c r="D8" s="81">
        <v>1867</v>
      </c>
    </row>
    <row r="9" spans="2:4" ht="15.75" thickBot="1">
      <c r="B9" s="80" t="s">
        <v>8</v>
      </c>
      <c r="C9" s="87">
        <v>46725000</v>
      </c>
      <c r="D9" s="81">
        <v>1869</v>
      </c>
    </row>
    <row r="10" spans="2:4" ht="15.75" thickBot="1">
      <c r="B10" s="80" t="s">
        <v>128</v>
      </c>
      <c r="C10" s="87">
        <v>46325000</v>
      </c>
      <c r="D10" s="81">
        <v>1853</v>
      </c>
    </row>
    <row r="11" spans="2:4" ht="15.75" thickBot="1">
      <c r="B11" s="80" t="s">
        <v>129</v>
      </c>
      <c r="C11" s="87">
        <v>47375000</v>
      </c>
      <c r="D11" s="81">
        <v>1895</v>
      </c>
    </row>
    <row r="12" spans="2:4" ht="15.75" thickBot="1">
      <c r="B12" s="80" t="s">
        <v>118</v>
      </c>
      <c r="C12" s="87">
        <v>47100000</v>
      </c>
      <c r="D12" s="81">
        <v>1284</v>
      </c>
    </row>
    <row r="13" spans="2:4" ht="15.75" thickBot="1">
      <c r="B13" s="80" t="s">
        <v>119</v>
      </c>
      <c r="C13" s="87">
        <v>39570000</v>
      </c>
      <c r="D13" s="81">
        <v>1319</v>
      </c>
    </row>
    <row r="14" spans="2:4" ht="15.75" thickBot="1">
      <c r="B14" s="80" t="s">
        <v>130</v>
      </c>
      <c r="C14" s="87">
        <v>40230000</v>
      </c>
      <c r="D14" s="81">
        <v>1341</v>
      </c>
    </row>
    <row r="15" spans="2:4" ht="15.75" thickBot="1">
      <c r="B15" s="80" t="s">
        <v>131</v>
      </c>
      <c r="C15" s="87"/>
      <c r="D15" s="81"/>
    </row>
    <row r="16" spans="2:4" ht="15.75" thickBot="1">
      <c r="B16" s="80" t="s">
        <v>122</v>
      </c>
      <c r="C16" s="87"/>
      <c r="D16" s="81"/>
    </row>
    <row r="17" spans="2:4" ht="15.75" thickBot="1">
      <c r="B17" s="80" t="s">
        <v>132</v>
      </c>
      <c r="C17" s="87">
        <f>SUM(C5:C16)</f>
        <v>448195000</v>
      </c>
      <c r="D17" s="81">
        <f>SUM(D5:D16)</f>
        <v>15905</v>
      </c>
    </row>
  </sheetData>
  <sheetProtection password="C73A" sheet="1"/>
  <mergeCells count="1">
    <mergeCell ref="B2:D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Sadet Jusufi</cp:lastModifiedBy>
  <cp:lastPrinted>2022-11-21T12:44:30Z</cp:lastPrinted>
  <dcterms:created xsi:type="dcterms:W3CDTF">2013-03-22T11:33:30Z</dcterms:created>
  <dcterms:modified xsi:type="dcterms:W3CDTF">2022-11-25T09:11:30Z</dcterms:modified>
  <cp:category/>
  <cp:version/>
  <cp:contentType/>
  <cp:contentStatus/>
</cp:coreProperties>
</file>